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ck12-my.sharepoint.com/personal/zahra_hashmi_k12_dc_gov/Documents/Documents/Produce 2021/"/>
    </mc:Choice>
  </mc:AlternateContent>
  <xr:revisionPtr revIDLastSave="0" documentId="8_{07B128BF-C6AD-4AAB-AA7A-6BC3EB72BC71}" xr6:coauthVersionLast="46" xr6:coauthVersionMax="46" xr10:uidLastSave="{00000000-0000-0000-0000-000000000000}"/>
  <bookViews>
    <workbookView xWindow="-110" yWindow="-110" windowWidth="19420" windowHeight="10420" tabRatio="950" xr2:uid="{00000000-000D-0000-FFFF-FFFF00000000}"/>
  </bookViews>
  <sheets>
    <sheet name="J.12 Produce Base Year" sheetId="11" r:id="rId1"/>
    <sheet name="J.12 Produce OPY1" sheetId="13" r:id="rId2"/>
    <sheet name="J.12 Produce OPY2" sheetId="15" r:id="rId3"/>
    <sheet name="J.12 Produce OPY3" sheetId="16" r:id="rId4"/>
    <sheet name="J.12 Produce OPY4" sheetId="17" r:id="rId5"/>
  </sheets>
  <definedNames>
    <definedName name="_xlnm._FilterDatabase" localSheetId="0" hidden="1">'J.12 Produce Base Year'!$A$2:$E$42</definedName>
    <definedName name="_xlnm._FilterDatabase" localSheetId="1" hidden="1">'J.12 Produce OPY1'!$A$2:$E$42</definedName>
    <definedName name="_xlnm._FilterDatabase" localSheetId="2" hidden="1">'J.12 Produce OPY2'!$A$2:$E$42</definedName>
    <definedName name="_xlnm._FilterDatabase" localSheetId="3" hidden="1">'J.12 Produce OPY3'!$A$2:$E$42</definedName>
    <definedName name="_xlnm._FilterDatabase" localSheetId="4" hidden="1">'J.12 Produce OPY4'!$A$2:$E$42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9" i="17" l="1"/>
  <c r="H39" i="17"/>
  <c r="G39" i="17"/>
  <c r="F39" i="17"/>
  <c r="E39" i="17"/>
  <c r="K39" i="17" s="1"/>
  <c r="M39" i="17" s="1"/>
  <c r="I38" i="17"/>
  <c r="H38" i="17"/>
  <c r="G38" i="17"/>
  <c r="F38" i="17"/>
  <c r="E38" i="17"/>
  <c r="K38" i="17" s="1"/>
  <c r="M38" i="17" s="1"/>
  <c r="I37" i="17"/>
  <c r="H37" i="17"/>
  <c r="G37" i="17"/>
  <c r="F37" i="17"/>
  <c r="E37" i="17"/>
  <c r="K37" i="17" s="1"/>
  <c r="M37" i="17" s="1"/>
  <c r="I36" i="17"/>
  <c r="H36" i="17"/>
  <c r="G36" i="17"/>
  <c r="F36" i="17"/>
  <c r="E36" i="17"/>
  <c r="K36" i="17" s="1"/>
  <c r="M36" i="17" s="1"/>
  <c r="K35" i="17"/>
  <c r="M35" i="17" s="1"/>
  <c r="I35" i="17"/>
  <c r="H35" i="17"/>
  <c r="G35" i="17"/>
  <c r="F35" i="17"/>
  <c r="E35" i="17"/>
  <c r="I34" i="17"/>
  <c r="K34" i="17" s="1"/>
  <c r="M34" i="17" s="1"/>
  <c r="H34" i="17"/>
  <c r="G34" i="17"/>
  <c r="F34" i="17"/>
  <c r="E34" i="17"/>
  <c r="I33" i="17"/>
  <c r="H33" i="17"/>
  <c r="K33" i="17" s="1"/>
  <c r="M33" i="17" s="1"/>
  <c r="G33" i="17"/>
  <c r="F33" i="17"/>
  <c r="E33" i="17"/>
  <c r="I32" i="17"/>
  <c r="H32" i="17"/>
  <c r="G32" i="17"/>
  <c r="K32" i="17" s="1"/>
  <c r="M32" i="17" s="1"/>
  <c r="F32" i="17"/>
  <c r="E32" i="17"/>
  <c r="I31" i="17"/>
  <c r="H31" i="17"/>
  <c r="G31" i="17"/>
  <c r="F31" i="17"/>
  <c r="K31" i="17" s="1"/>
  <c r="M31" i="17" s="1"/>
  <c r="E31" i="17"/>
  <c r="I30" i="17"/>
  <c r="H30" i="17"/>
  <c r="G30" i="17"/>
  <c r="F30" i="17"/>
  <c r="E30" i="17"/>
  <c r="K30" i="17" s="1"/>
  <c r="M30" i="17" s="1"/>
  <c r="I29" i="17"/>
  <c r="H29" i="17"/>
  <c r="G29" i="17"/>
  <c r="F29" i="17"/>
  <c r="E29" i="17"/>
  <c r="K29" i="17" s="1"/>
  <c r="M29" i="17" s="1"/>
  <c r="I28" i="17"/>
  <c r="H28" i="17"/>
  <c r="G28" i="17"/>
  <c r="F28" i="17"/>
  <c r="E28" i="17"/>
  <c r="K28" i="17" s="1"/>
  <c r="M28" i="17" s="1"/>
  <c r="K27" i="17"/>
  <c r="M27" i="17" s="1"/>
  <c r="I27" i="17"/>
  <c r="H27" i="17"/>
  <c r="G27" i="17"/>
  <c r="F27" i="17"/>
  <c r="E27" i="17"/>
  <c r="I26" i="17"/>
  <c r="K26" i="17" s="1"/>
  <c r="M26" i="17" s="1"/>
  <c r="H26" i="17"/>
  <c r="G26" i="17"/>
  <c r="F26" i="17"/>
  <c r="E26" i="17"/>
  <c r="I25" i="17"/>
  <c r="H25" i="17"/>
  <c r="K25" i="17" s="1"/>
  <c r="M25" i="17" s="1"/>
  <c r="G25" i="17"/>
  <c r="F25" i="17"/>
  <c r="E25" i="17"/>
  <c r="I24" i="17"/>
  <c r="H24" i="17"/>
  <c r="G24" i="17"/>
  <c r="K24" i="17" s="1"/>
  <c r="M24" i="17" s="1"/>
  <c r="F24" i="17"/>
  <c r="E24" i="17"/>
  <c r="I23" i="17"/>
  <c r="H23" i="17"/>
  <c r="G23" i="17"/>
  <c r="F23" i="17"/>
  <c r="K23" i="17" s="1"/>
  <c r="M23" i="17" s="1"/>
  <c r="E23" i="17"/>
  <c r="I22" i="17"/>
  <c r="H22" i="17"/>
  <c r="G22" i="17"/>
  <c r="F22" i="17"/>
  <c r="E22" i="17"/>
  <c r="K22" i="17" s="1"/>
  <c r="M22" i="17" s="1"/>
  <c r="I21" i="17"/>
  <c r="H21" i="17"/>
  <c r="G21" i="17"/>
  <c r="F21" i="17"/>
  <c r="E21" i="17"/>
  <c r="K21" i="17" s="1"/>
  <c r="M21" i="17" s="1"/>
  <c r="I20" i="17"/>
  <c r="H20" i="17"/>
  <c r="G20" i="17"/>
  <c r="F20" i="17"/>
  <c r="E20" i="17"/>
  <c r="K20" i="17" s="1"/>
  <c r="M20" i="17" s="1"/>
  <c r="I16" i="17"/>
  <c r="H16" i="17"/>
  <c r="G16" i="17"/>
  <c r="F16" i="17"/>
  <c r="E16" i="17"/>
  <c r="K16" i="17" s="1"/>
  <c r="M16" i="17" s="1"/>
  <c r="K15" i="17"/>
  <c r="M15" i="17" s="1"/>
  <c r="I15" i="17"/>
  <c r="H15" i="17"/>
  <c r="G15" i="17"/>
  <c r="F15" i="17"/>
  <c r="E15" i="17"/>
  <c r="I14" i="17"/>
  <c r="K14" i="17" s="1"/>
  <c r="M14" i="17" s="1"/>
  <c r="H14" i="17"/>
  <c r="G14" i="17"/>
  <c r="F14" i="17"/>
  <c r="E14" i="17"/>
  <c r="I13" i="17"/>
  <c r="H13" i="17"/>
  <c r="K13" i="17" s="1"/>
  <c r="M13" i="17" s="1"/>
  <c r="G13" i="17"/>
  <c r="F13" i="17"/>
  <c r="E13" i="17"/>
  <c r="I12" i="17"/>
  <c r="H12" i="17"/>
  <c r="G12" i="17"/>
  <c r="K12" i="17" s="1"/>
  <c r="M12" i="17" s="1"/>
  <c r="F12" i="17"/>
  <c r="E12" i="17"/>
  <c r="I11" i="17"/>
  <c r="H11" i="17"/>
  <c r="G11" i="17"/>
  <c r="F11" i="17"/>
  <c r="K11" i="17" s="1"/>
  <c r="M11" i="17" s="1"/>
  <c r="E11" i="17"/>
  <c r="I10" i="17"/>
  <c r="H10" i="17"/>
  <c r="G10" i="17"/>
  <c r="F10" i="17"/>
  <c r="E10" i="17"/>
  <c r="K10" i="17" s="1"/>
  <c r="M10" i="17" s="1"/>
  <c r="I9" i="17"/>
  <c r="H9" i="17"/>
  <c r="G9" i="17"/>
  <c r="F9" i="17"/>
  <c r="E9" i="17"/>
  <c r="K9" i="17" s="1"/>
  <c r="M9" i="17" s="1"/>
  <c r="I8" i="17"/>
  <c r="H8" i="17"/>
  <c r="G8" i="17"/>
  <c r="F8" i="17"/>
  <c r="E8" i="17"/>
  <c r="K8" i="17" s="1"/>
  <c r="M8" i="17" s="1"/>
  <c r="K7" i="17"/>
  <c r="M7" i="17" s="1"/>
  <c r="I7" i="17"/>
  <c r="H7" i="17"/>
  <c r="G7" i="17"/>
  <c r="F7" i="17"/>
  <c r="E7" i="17"/>
  <c r="I6" i="17"/>
  <c r="K6" i="17" s="1"/>
  <c r="M6" i="17" s="1"/>
  <c r="H6" i="17"/>
  <c r="G6" i="17"/>
  <c r="F6" i="17"/>
  <c r="E6" i="17"/>
  <c r="I5" i="17"/>
  <c r="H5" i="17"/>
  <c r="K5" i="17" s="1"/>
  <c r="M5" i="17" s="1"/>
  <c r="G5" i="17"/>
  <c r="F5" i="17"/>
  <c r="E5" i="17"/>
  <c r="I4" i="17"/>
  <c r="H4" i="17"/>
  <c r="G4" i="17"/>
  <c r="K4" i="17" s="1"/>
  <c r="M4" i="17" s="1"/>
  <c r="F4" i="17"/>
  <c r="E4" i="17"/>
  <c r="I39" i="16"/>
  <c r="H39" i="16"/>
  <c r="G39" i="16"/>
  <c r="F39" i="16"/>
  <c r="E39" i="16"/>
  <c r="K39" i="16" s="1"/>
  <c r="M39" i="16" s="1"/>
  <c r="I38" i="16"/>
  <c r="H38" i="16"/>
  <c r="G38" i="16"/>
  <c r="F38" i="16"/>
  <c r="E38" i="16"/>
  <c r="K38" i="16" s="1"/>
  <c r="M38" i="16" s="1"/>
  <c r="I37" i="16"/>
  <c r="H37" i="16"/>
  <c r="G37" i="16"/>
  <c r="F37" i="16"/>
  <c r="E37" i="16"/>
  <c r="K37" i="16" s="1"/>
  <c r="M37" i="16" s="1"/>
  <c r="I36" i="16"/>
  <c r="H36" i="16"/>
  <c r="G36" i="16"/>
  <c r="F36" i="16"/>
  <c r="E36" i="16"/>
  <c r="K36" i="16" s="1"/>
  <c r="M36" i="16" s="1"/>
  <c r="K35" i="16"/>
  <c r="M35" i="16" s="1"/>
  <c r="I35" i="16"/>
  <c r="H35" i="16"/>
  <c r="G35" i="16"/>
  <c r="F35" i="16"/>
  <c r="E35" i="16"/>
  <c r="I34" i="16"/>
  <c r="K34" i="16" s="1"/>
  <c r="M34" i="16" s="1"/>
  <c r="H34" i="16"/>
  <c r="G34" i="16"/>
  <c r="F34" i="16"/>
  <c r="E34" i="16"/>
  <c r="I33" i="16"/>
  <c r="H33" i="16"/>
  <c r="K33" i="16" s="1"/>
  <c r="M33" i="16" s="1"/>
  <c r="G33" i="16"/>
  <c r="F33" i="16"/>
  <c r="E33" i="16"/>
  <c r="I32" i="16"/>
  <c r="H32" i="16"/>
  <c r="G32" i="16"/>
  <c r="K32" i="16" s="1"/>
  <c r="M32" i="16" s="1"/>
  <c r="F32" i="16"/>
  <c r="E32" i="16"/>
  <c r="I31" i="16"/>
  <c r="H31" i="16"/>
  <c r="G31" i="16"/>
  <c r="F31" i="16"/>
  <c r="E31" i="16"/>
  <c r="K31" i="16" s="1"/>
  <c r="M31" i="16" s="1"/>
  <c r="I30" i="16"/>
  <c r="H30" i="16"/>
  <c r="G30" i="16"/>
  <c r="F30" i="16"/>
  <c r="E30" i="16"/>
  <c r="K30" i="16" s="1"/>
  <c r="M30" i="16" s="1"/>
  <c r="I29" i="16"/>
  <c r="H29" i="16"/>
  <c r="G29" i="16"/>
  <c r="F29" i="16"/>
  <c r="E29" i="16"/>
  <c r="K29" i="16" s="1"/>
  <c r="M29" i="16" s="1"/>
  <c r="I28" i="16"/>
  <c r="H28" i="16"/>
  <c r="G28" i="16"/>
  <c r="F28" i="16"/>
  <c r="E28" i="16"/>
  <c r="K28" i="16" s="1"/>
  <c r="M28" i="16" s="1"/>
  <c r="K27" i="16"/>
  <c r="M27" i="16" s="1"/>
  <c r="I27" i="16"/>
  <c r="H27" i="16"/>
  <c r="G27" i="16"/>
  <c r="F27" i="16"/>
  <c r="E27" i="16"/>
  <c r="I26" i="16"/>
  <c r="K26" i="16" s="1"/>
  <c r="M26" i="16" s="1"/>
  <c r="H26" i="16"/>
  <c r="G26" i="16"/>
  <c r="F26" i="16"/>
  <c r="E26" i="16"/>
  <c r="I25" i="16"/>
  <c r="H25" i="16"/>
  <c r="K25" i="16" s="1"/>
  <c r="M25" i="16" s="1"/>
  <c r="G25" i="16"/>
  <c r="F25" i="16"/>
  <c r="E25" i="16"/>
  <c r="I24" i="16"/>
  <c r="H24" i="16"/>
  <c r="G24" i="16"/>
  <c r="K24" i="16" s="1"/>
  <c r="M24" i="16" s="1"/>
  <c r="F24" i="16"/>
  <c r="E24" i="16"/>
  <c r="I23" i="16"/>
  <c r="H23" i="16"/>
  <c r="G23" i="16"/>
  <c r="F23" i="16"/>
  <c r="E23" i="16"/>
  <c r="K23" i="16" s="1"/>
  <c r="M23" i="16" s="1"/>
  <c r="I22" i="16"/>
  <c r="H22" i="16"/>
  <c r="G22" i="16"/>
  <c r="F22" i="16"/>
  <c r="E22" i="16"/>
  <c r="K22" i="16" s="1"/>
  <c r="M22" i="16" s="1"/>
  <c r="I21" i="16"/>
  <c r="H21" i="16"/>
  <c r="G21" i="16"/>
  <c r="F21" i="16"/>
  <c r="E21" i="16"/>
  <c r="K21" i="16" s="1"/>
  <c r="M21" i="16" s="1"/>
  <c r="I20" i="16"/>
  <c r="H20" i="16"/>
  <c r="G20" i="16"/>
  <c r="F20" i="16"/>
  <c r="E20" i="16"/>
  <c r="K20" i="16" s="1"/>
  <c r="M20" i="16" s="1"/>
  <c r="I16" i="16"/>
  <c r="H16" i="16"/>
  <c r="G16" i="16"/>
  <c r="F16" i="16"/>
  <c r="E16" i="16"/>
  <c r="K16" i="16" s="1"/>
  <c r="M16" i="16" s="1"/>
  <c r="K15" i="16"/>
  <c r="M15" i="16" s="1"/>
  <c r="I15" i="16"/>
  <c r="H15" i="16"/>
  <c r="G15" i="16"/>
  <c r="F15" i="16"/>
  <c r="E15" i="16"/>
  <c r="I14" i="16"/>
  <c r="K14" i="16" s="1"/>
  <c r="M14" i="16" s="1"/>
  <c r="H14" i="16"/>
  <c r="G14" i="16"/>
  <c r="F14" i="16"/>
  <c r="E14" i="16"/>
  <c r="I13" i="16"/>
  <c r="H13" i="16"/>
  <c r="K13" i="16" s="1"/>
  <c r="M13" i="16" s="1"/>
  <c r="G13" i="16"/>
  <c r="F13" i="16"/>
  <c r="E13" i="16"/>
  <c r="I12" i="16"/>
  <c r="H12" i="16"/>
  <c r="G12" i="16"/>
  <c r="F12" i="16"/>
  <c r="E12" i="16"/>
  <c r="K12" i="16" s="1"/>
  <c r="M12" i="16" s="1"/>
  <c r="I11" i="16"/>
  <c r="H11" i="16"/>
  <c r="G11" i="16"/>
  <c r="F11" i="16"/>
  <c r="E11" i="16"/>
  <c r="K11" i="16" s="1"/>
  <c r="M11" i="16" s="1"/>
  <c r="I10" i="16"/>
  <c r="H10" i="16"/>
  <c r="G10" i="16"/>
  <c r="F10" i="16"/>
  <c r="E10" i="16"/>
  <c r="K10" i="16" s="1"/>
  <c r="M10" i="16" s="1"/>
  <c r="I9" i="16"/>
  <c r="H9" i="16"/>
  <c r="G9" i="16"/>
  <c r="F9" i="16"/>
  <c r="E9" i="16"/>
  <c r="K9" i="16" s="1"/>
  <c r="M9" i="16" s="1"/>
  <c r="I8" i="16"/>
  <c r="H8" i="16"/>
  <c r="G8" i="16"/>
  <c r="F8" i="16"/>
  <c r="E8" i="16"/>
  <c r="K8" i="16" s="1"/>
  <c r="M8" i="16" s="1"/>
  <c r="K7" i="16"/>
  <c r="M7" i="16" s="1"/>
  <c r="I7" i="16"/>
  <c r="H7" i="16"/>
  <c r="G7" i="16"/>
  <c r="F7" i="16"/>
  <c r="E7" i="16"/>
  <c r="I6" i="16"/>
  <c r="K6" i="16" s="1"/>
  <c r="M6" i="16" s="1"/>
  <c r="H6" i="16"/>
  <c r="G6" i="16"/>
  <c r="F6" i="16"/>
  <c r="E6" i="16"/>
  <c r="I5" i="16"/>
  <c r="H5" i="16"/>
  <c r="K5" i="16" s="1"/>
  <c r="M5" i="16" s="1"/>
  <c r="G5" i="16"/>
  <c r="F5" i="16"/>
  <c r="E5" i="16"/>
  <c r="I4" i="16"/>
  <c r="H4" i="16"/>
  <c r="G4" i="16"/>
  <c r="F4" i="16"/>
  <c r="E4" i="16"/>
  <c r="K4" i="16" s="1"/>
  <c r="M4" i="16" s="1"/>
  <c r="I39" i="15"/>
  <c r="H39" i="15"/>
  <c r="G39" i="15"/>
  <c r="F39" i="15"/>
  <c r="E39" i="15"/>
  <c r="K39" i="15" s="1"/>
  <c r="M39" i="15" s="1"/>
  <c r="I38" i="15"/>
  <c r="H38" i="15"/>
  <c r="G38" i="15"/>
  <c r="F38" i="15"/>
  <c r="E38" i="15"/>
  <c r="K38" i="15" s="1"/>
  <c r="M38" i="15" s="1"/>
  <c r="I37" i="15"/>
  <c r="H37" i="15"/>
  <c r="G37" i="15"/>
  <c r="F37" i="15"/>
  <c r="E37" i="15"/>
  <c r="K37" i="15" s="1"/>
  <c r="M37" i="15" s="1"/>
  <c r="I36" i="15"/>
  <c r="H36" i="15"/>
  <c r="G36" i="15"/>
  <c r="F36" i="15"/>
  <c r="E36" i="15"/>
  <c r="K36" i="15" s="1"/>
  <c r="M36" i="15" s="1"/>
  <c r="K35" i="15"/>
  <c r="M35" i="15" s="1"/>
  <c r="I35" i="15"/>
  <c r="H35" i="15"/>
  <c r="G35" i="15"/>
  <c r="F35" i="15"/>
  <c r="E35" i="15"/>
  <c r="I34" i="15"/>
  <c r="K34" i="15" s="1"/>
  <c r="M34" i="15" s="1"/>
  <c r="H34" i="15"/>
  <c r="G34" i="15"/>
  <c r="F34" i="15"/>
  <c r="E34" i="15"/>
  <c r="I33" i="15"/>
  <c r="H33" i="15"/>
  <c r="K33" i="15" s="1"/>
  <c r="M33" i="15" s="1"/>
  <c r="G33" i="15"/>
  <c r="F33" i="15"/>
  <c r="E33" i="15"/>
  <c r="I32" i="15"/>
  <c r="H32" i="15"/>
  <c r="G32" i="15"/>
  <c r="K32" i="15" s="1"/>
  <c r="M32" i="15" s="1"/>
  <c r="F32" i="15"/>
  <c r="E32" i="15"/>
  <c r="I31" i="15"/>
  <c r="H31" i="15"/>
  <c r="G31" i="15"/>
  <c r="F31" i="15"/>
  <c r="E31" i="15"/>
  <c r="K31" i="15" s="1"/>
  <c r="M31" i="15" s="1"/>
  <c r="I30" i="15"/>
  <c r="H30" i="15"/>
  <c r="G30" i="15"/>
  <c r="F30" i="15"/>
  <c r="E30" i="15"/>
  <c r="K30" i="15" s="1"/>
  <c r="M30" i="15" s="1"/>
  <c r="I29" i="15"/>
  <c r="H29" i="15"/>
  <c r="G29" i="15"/>
  <c r="F29" i="15"/>
  <c r="E29" i="15"/>
  <c r="K29" i="15" s="1"/>
  <c r="M29" i="15" s="1"/>
  <c r="K28" i="15"/>
  <c r="M28" i="15" s="1"/>
  <c r="I28" i="15"/>
  <c r="H28" i="15"/>
  <c r="G28" i="15"/>
  <c r="F28" i="15"/>
  <c r="E28" i="15"/>
  <c r="I27" i="15"/>
  <c r="K27" i="15" s="1"/>
  <c r="M27" i="15" s="1"/>
  <c r="H27" i="15"/>
  <c r="G27" i="15"/>
  <c r="F27" i="15"/>
  <c r="E27" i="15"/>
  <c r="I26" i="15"/>
  <c r="H26" i="15"/>
  <c r="K26" i="15" s="1"/>
  <c r="M26" i="15" s="1"/>
  <c r="G26" i="15"/>
  <c r="F26" i="15"/>
  <c r="E26" i="15"/>
  <c r="I25" i="15"/>
  <c r="H25" i="15"/>
  <c r="G25" i="15"/>
  <c r="F25" i="15"/>
  <c r="E25" i="15"/>
  <c r="K25" i="15" s="1"/>
  <c r="M25" i="15" s="1"/>
  <c r="I24" i="15"/>
  <c r="H24" i="15"/>
  <c r="G24" i="15"/>
  <c r="F24" i="15"/>
  <c r="E24" i="15"/>
  <c r="K24" i="15" s="1"/>
  <c r="M24" i="15" s="1"/>
  <c r="I23" i="15"/>
  <c r="H23" i="15"/>
  <c r="G23" i="15"/>
  <c r="F23" i="15"/>
  <c r="E23" i="15"/>
  <c r="K23" i="15" s="1"/>
  <c r="M23" i="15" s="1"/>
  <c r="I22" i="15"/>
  <c r="H22" i="15"/>
  <c r="G22" i="15"/>
  <c r="F22" i="15"/>
  <c r="E22" i="15"/>
  <c r="K22" i="15" s="1"/>
  <c r="M22" i="15" s="1"/>
  <c r="I21" i="15"/>
  <c r="H21" i="15"/>
  <c r="G21" i="15"/>
  <c r="F21" i="15"/>
  <c r="E21" i="15"/>
  <c r="K21" i="15" s="1"/>
  <c r="M21" i="15" s="1"/>
  <c r="K20" i="15"/>
  <c r="M20" i="15" s="1"/>
  <c r="I20" i="15"/>
  <c r="H20" i="15"/>
  <c r="G20" i="15"/>
  <c r="F20" i="15"/>
  <c r="E20" i="15"/>
  <c r="K16" i="15"/>
  <c r="M16" i="15" s="1"/>
  <c r="I16" i="15"/>
  <c r="H16" i="15"/>
  <c r="G16" i="15"/>
  <c r="F16" i="15"/>
  <c r="E16" i="15"/>
  <c r="I15" i="15"/>
  <c r="K15" i="15" s="1"/>
  <c r="M15" i="15" s="1"/>
  <c r="H15" i="15"/>
  <c r="G15" i="15"/>
  <c r="F15" i="15"/>
  <c r="E15" i="15"/>
  <c r="I14" i="15"/>
  <c r="H14" i="15"/>
  <c r="K14" i="15" s="1"/>
  <c r="M14" i="15" s="1"/>
  <c r="G14" i="15"/>
  <c r="F14" i="15"/>
  <c r="E14" i="15"/>
  <c r="I13" i="15"/>
  <c r="H13" i="15"/>
  <c r="G13" i="15"/>
  <c r="F13" i="15"/>
  <c r="E13" i="15"/>
  <c r="K13" i="15" s="1"/>
  <c r="M13" i="15" s="1"/>
  <c r="I12" i="15"/>
  <c r="H12" i="15"/>
  <c r="G12" i="15"/>
  <c r="F12" i="15"/>
  <c r="K12" i="15" s="1"/>
  <c r="M12" i="15" s="1"/>
  <c r="E12" i="15"/>
  <c r="I11" i="15"/>
  <c r="H11" i="15"/>
  <c r="G11" i="15"/>
  <c r="F11" i="15"/>
  <c r="E11" i="15"/>
  <c r="K11" i="15" s="1"/>
  <c r="M11" i="15" s="1"/>
  <c r="I10" i="15"/>
  <c r="H10" i="15"/>
  <c r="G10" i="15"/>
  <c r="F10" i="15"/>
  <c r="E10" i="15"/>
  <c r="K10" i="15" s="1"/>
  <c r="M10" i="15" s="1"/>
  <c r="I9" i="15"/>
  <c r="H9" i="15"/>
  <c r="G9" i="15"/>
  <c r="F9" i="15"/>
  <c r="E9" i="15"/>
  <c r="K9" i="15" s="1"/>
  <c r="M9" i="15" s="1"/>
  <c r="K8" i="15"/>
  <c r="M8" i="15" s="1"/>
  <c r="I8" i="15"/>
  <c r="H8" i="15"/>
  <c r="G8" i="15"/>
  <c r="F8" i="15"/>
  <c r="E8" i="15"/>
  <c r="I7" i="15"/>
  <c r="K7" i="15" s="1"/>
  <c r="M7" i="15" s="1"/>
  <c r="H7" i="15"/>
  <c r="G7" i="15"/>
  <c r="F7" i="15"/>
  <c r="E7" i="15"/>
  <c r="I6" i="15"/>
  <c r="H6" i="15"/>
  <c r="K6" i="15" s="1"/>
  <c r="M6" i="15" s="1"/>
  <c r="G6" i="15"/>
  <c r="F6" i="15"/>
  <c r="E6" i="15"/>
  <c r="I5" i="15"/>
  <c r="H5" i="15"/>
  <c r="G5" i="15"/>
  <c r="F5" i="15"/>
  <c r="E5" i="15"/>
  <c r="K5" i="15" s="1"/>
  <c r="M5" i="15" s="1"/>
  <c r="I4" i="15"/>
  <c r="H4" i="15"/>
  <c r="G4" i="15"/>
  <c r="F4" i="15"/>
  <c r="K4" i="15" s="1"/>
  <c r="M4" i="15" s="1"/>
  <c r="E4" i="15"/>
  <c r="I39" i="13"/>
  <c r="H39" i="13"/>
  <c r="G39" i="13"/>
  <c r="F39" i="13"/>
  <c r="E39" i="13"/>
  <c r="K39" i="13" s="1"/>
  <c r="M39" i="13" s="1"/>
  <c r="I38" i="13"/>
  <c r="K38" i="13" s="1"/>
  <c r="M38" i="13" s="1"/>
  <c r="H38" i="13"/>
  <c r="G38" i="13"/>
  <c r="F38" i="13"/>
  <c r="E38" i="13"/>
  <c r="I37" i="13"/>
  <c r="H37" i="13"/>
  <c r="K37" i="13" s="1"/>
  <c r="M37" i="13" s="1"/>
  <c r="G37" i="13"/>
  <c r="F37" i="13"/>
  <c r="E37" i="13"/>
  <c r="I36" i="13"/>
  <c r="H36" i="13"/>
  <c r="G36" i="13"/>
  <c r="K36" i="13" s="1"/>
  <c r="M36" i="13" s="1"/>
  <c r="F36" i="13"/>
  <c r="E36" i="13"/>
  <c r="I35" i="13"/>
  <c r="H35" i="13"/>
  <c r="G35" i="13"/>
  <c r="F35" i="13"/>
  <c r="K35" i="13" s="1"/>
  <c r="M35" i="13" s="1"/>
  <c r="E35" i="13"/>
  <c r="I34" i="13"/>
  <c r="H34" i="13"/>
  <c r="G34" i="13"/>
  <c r="F34" i="13"/>
  <c r="E34" i="13"/>
  <c r="K34" i="13" s="1"/>
  <c r="M34" i="13" s="1"/>
  <c r="I33" i="13"/>
  <c r="H33" i="13"/>
  <c r="G33" i="13"/>
  <c r="F33" i="13"/>
  <c r="E33" i="13"/>
  <c r="K33" i="13" s="1"/>
  <c r="M33" i="13" s="1"/>
  <c r="M32" i="13"/>
  <c r="K32" i="13"/>
  <c r="I32" i="13"/>
  <c r="H32" i="13"/>
  <c r="G32" i="13"/>
  <c r="F32" i="13"/>
  <c r="E32" i="13"/>
  <c r="K31" i="13"/>
  <c r="M31" i="13" s="1"/>
  <c r="I31" i="13"/>
  <c r="H31" i="13"/>
  <c r="G31" i="13"/>
  <c r="F31" i="13"/>
  <c r="E31" i="13"/>
  <c r="I30" i="13"/>
  <c r="H30" i="13"/>
  <c r="K30" i="13" s="1"/>
  <c r="M30" i="13" s="1"/>
  <c r="G30" i="13"/>
  <c r="F30" i="13"/>
  <c r="E30" i="13"/>
  <c r="I29" i="13"/>
  <c r="H29" i="13"/>
  <c r="G29" i="13"/>
  <c r="K29" i="13" s="1"/>
  <c r="M29" i="13" s="1"/>
  <c r="F29" i="13"/>
  <c r="E29" i="13"/>
  <c r="I28" i="13"/>
  <c r="H28" i="13"/>
  <c r="G28" i="13"/>
  <c r="F28" i="13"/>
  <c r="K28" i="13" s="1"/>
  <c r="M28" i="13" s="1"/>
  <c r="E28" i="13"/>
  <c r="I27" i="13"/>
  <c r="H27" i="13"/>
  <c r="G27" i="13"/>
  <c r="F27" i="13"/>
  <c r="E27" i="13"/>
  <c r="K27" i="13" s="1"/>
  <c r="M27" i="13" s="1"/>
  <c r="I26" i="13"/>
  <c r="H26" i="13"/>
  <c r="G26" i="13"/>
  <c r="F26" i="13"/>
  <c r="E26" i="13"/>
  <c r="K26" i="13" s="1"/>
  <c r="M26" i="13" s="1"/>
  <c r="I25" i="13"/>
  <c r="H25" i="13"/>
  <c r="G25" i="13"/>
  <c r="F25" i="13"/>
  <c r="E25" i="13"/>
  <c r="K25" i="13" s="1"/>
  <c r="M25" i="13" s="1"/>
  <c r="K24" i="13"/>
  <c r="M24" i="13" s="1"/>
  <c r="I24" i="13"/>
  <c r="H24" i="13"/>
  <c r="G24" i="13"/>
  <c r="F24" i="13"/>
  <c r="E24" i="13"/>
  <c r="I23" i="13"/>
  <c r="K23" i="13" s="1"/>
  <c r="M23" i="13" s="1"/>
  <c r="H23" i="13"/>
  <c r="G23" i="13"/>
  <c r="F23" i="13"/>
  <c r="E23" i="13"/>
  <c r="I22" i="13"/>
  <c r="H22" i="13"/>
  <c r="K22" i="13" s="1"/>
  <c r="M22" i="13" s="1"/>
  <c r="G22" i="13"/>
  <c r="F22" i="13"/>
  <c r="E22" i="13"/>
  <c r="I21" i="13"/>
  <c r="H21" i="13"/>
  <c r="G21" i="13"/>
  <c r="K21" i="13" s="1"/>
  <c r="M21" i="13" s="1"/>
  <c r="F21" i="13"/>
  <c r="E21" i="13"/>
  <c r="I20" i="13"/>
  <c r="H20" i="13"/>
  <c r="G20" i="13"/>
  <c r="F20" i="13"/>
  <c r="K20" i="13" s="1"/>
  <c r="M20" i="13" s="1"/>
  <c r="E20" i="13"/>
  <c r="I16" i="13"/>
  <c r="H16" i="13"/>
  <c r="G16" i="13"/>
  <c r="F16" i="13"/>
  <c r="K16" i="13" s="1"/>
  <c r="M16" i="13" s="1"/>
  <c r="E16" i="13"/>
  <c r="I15" i="13"/>
  <c r="H15" i="13"/>
  <c r="G15" i="13"/>
  <c r="F15" i="13"/>
  <c r="E15" i="13"/>
  <c r="K15" i="13" s="1"/>
  <c r="M15" i="13" s="1"/>
  <c r="I14" i="13"/>
  <c r="H14" i="13"/>
  <c r="G14" i="13"/>
  <c r="F14" i="13"/>
  <c r="E14" i="13"/>
  <c r="K14" i="13" s="1"/>
  <c r="M14" i="13" s="1"/>
  <c r="I13" i="13"/>
  <c r="H13" i="13"/>
  <c r="G13" i="13"/>
  <c r="F13" i="13"/>
  <c r="E13" i="13"/>
  <c r="K13" i="13" s="1"/>
  <c r="M13" i="13" s="1"/>
  <c r="K12" i="13"/>
  <c r="M12" i="13" s="1"/>
  <c r="I12" i="13"/>
  <c r="H12" i="13"/>
  <c r="G12" i="13"/>
  <c r="F12" i="13"/>
  <c r="E12" i="13"/>
  <c r="I11" i="13"/>
  <c r="K11" i="13" s="1"/>
  <c r="M11" i="13" s="1"/>
  <c r="H11" i="13"/>
  <c r="G11" i="13"/>
  <c r="F11" i="13"/>
  <c r="E11" i="13"/>
  <c r="I10" i="13"/>
  <c r="H10" i="13"/>
  <c r="K10" i="13" s="1"/>
  <c r="M10" i="13" s="1"/>
  <c r="G10" i="13"/>
  <c r="F10" i="13"/>
  <c r="E10" i="13"/>
  <c r="I9" i="13"/>
  <c r="H9" i="13"/>
  <c r="G9" i="13"/>
  <c r="K9" i="13" s="1"/>
  <c r="M9" i="13" s="1"/>
  <c r="F9" i="13"/>
  <c r="E9" i="13"/>
  <c r="I8" i="13"/>
  <c r="H8" i="13"/>
  <c r="G8" i="13"/>
  <c r="F8" i="13"/>
  <c r="K8" i="13" s="1"/>
  <c r="M8" i="13" s="1"/>
  <c r="E8" i="13"/>
  <c r="I7" i="13"/>
  <c r="H7" i="13"/>
  <c r="G7" i="13"/>
  <c r="F7" i="13"/>
  <c r="E7" i="13"/>
  <c r="K7" i="13" s="1"/>
  <c r="M7" i="13" s="1"/>
  <c r="I6" i="13"/>
  <c r="H6" i="13"/>
  <c r="G6" i="13"/>
  <c r="F6" i="13"/>
  <c r="E6" i="13"/>
  <c r="K6" i="13" s="1"/>
  <c r="M6" i="13" s="1"/>
  <c r="I5" i="13"/>
  <c r="H5" i="13"/>
  <c r="G5" i="13"/>
  <c r="F5" i="13"/>
  <c r="E5" i="13"/>
  <c r="K5" i="13" s="1"/>
  <c r="M5" i="13" s="1"/>
  <c r="K4" i="13"/>
  <c r="M4" i="13" s="1"/>
  <c r="I4" i="13"/>
  <c r="H4" i="13"/>
  <c r="G4" i="13"/>
  <c r="F4" i="13"/>
  <c r="E4" i="13"/>
  <c r="I39" i="11"/>
  <c r="H39" i="11"/>
  <c r="G39" i="11"/>
  <c r="F39" i="11"/>
  <c r="E39" i="11"/>
  <c r="I38" i="11"/>
  <c r="H38" i="11"/>
  <c r="G38" i="11"/>
  <c r="F38" i="11"/>
  <c r="E38" i="11"/>
  <c r="I37" i="11"/>
  <c r="H37" i="11"/>
  <c r="G37" i="11"/>
  <c r="F37" i="11"/>
  <c r="E37" i="11"/>
  <c r="I36" i="11"/>
  <c r="H36" i="11"/>
  <c r="G36" i="11"/>
  <c r="F36" i="11"/>
  <c r="E36" i="11"/>
  <c r="I35" i="11"/>
  <c r="H35" i="11"/>
  <c r="G35" i="11"/>
  <c r="F35" i="11"/>
  <c r="E35" i="11"/>
  <c r="I34" i="11"/>
  <c r="H34" i="11"/>
  <c r="G34" i="11"/>
  <c r="F34" i="11"/>
  <c r="E34" i="11"/>
  <c r="I33" i="11"/>
  <c r="H33" i="11"/>
  <c r="G33" i="11"/>
  <c r="F33" i="11"/>
  <c r="E33" i="11"/>
  <c r="K33" i="11" s="1"/>
  <c r="M33" i="11" s="1"/>
  <c r="I32" i="11"/>
  <c r="H32" i="11"/>
  <c r="G32" i="11"/>
  <c r="F32" i="11"/>
  <c r="E32" i="11"/>
  <c r="I31" i="11"/>
  <c r="H31" i="11"/>
  <c r="G31" i="11"/>
  <c r="F31" i="11"/>
  <c r="E31" i="11"/>
  <c r="I30" i="11"/>
  <c r="H30" i="11"/>
  <c r="G30" i="11"/>
  <c r="F30" i="11"/>
  <c r="E30" i="11"/>
  <c r="I29" i="11"/>
  <c r="H29" i="11"/>
  <c r="G29" i="11"/>
  <c r="F29" i="11"/>
  <c r="E29" i="11"/>
  <c r="I28" i="11"/>
  <c r="H28" i="11"/>
  <c r="G28" i="11"/>
  <c r="F28" i="11"/>
  <c r="E28" i="11"/>
  <c r="I27" i="11"/>
  <c r="H27" i="11"/>
  <c r="G27" i="11"/>
  <c r="F27" i="11"/>
  <c r="E27" i="11"/>
  <c r="E26" i="11"/>
  <c r="F26" i="11"/>
  <c r="G26" i="11"/>
  <c r="H26" i="11"/>
  <c r="I26" i="11"/>
  <c r="I25" i="11"/>
  <c r="H25" i="11"/>
  <c r="G25" i="11"/>
  <c r="F25" i="11"/>
  <c r="E25" i="11"/>
  <c r="I24" i="11"/>
  <c r="H24" i="11"/>
  <c r="G24" i="11"/>
  <c r="F24" i="11"/>
  <c r="E24" i="11"/>
  <c r="I23" i="11"/>
  <c r="H23" i="11"/>
  <c r="G23" i="11"/>
  <c r="F23" i="11"/>
  <c r="E23" i="11"/>
  <c r="I22" i="11"/>
  <c r="H22" i="11"/>
  <c r="G22" i="11"/>
  <c r="F22" i="11"/>
  <c r="E22" i="11"/>
  <c r="I21" i="11"/>
  <c r="H21" i="11"/>
  <c r="G21" i="11"/>
  <c r="F21" i="11"/>
  <c r="E21" i="11"/>
  <c r="I20" i="11"/>
  <c r="H20" i="11"/>
  <c r="G20" i="11"/>
  <c r="F20" i="11"/>
  <c r="E20" i="11"/>
  <c r="K20" i="11" s="1"/>
  <c r="M20" i="11" s="1"/>
  <c r="I16" i="11"/>
  <c r="H16" i="11"/>
  <c r="G16" i="11"/>
  <c r="F16" i="11"/>
  <c r="E16" i="11"/>
  <c r="I15" i="11"/>
  <c r="H15" i="11"/>
  <c r="G15" i="11"/>
  <c r="F15" i="11"/>
  <c r="E15" i="11"/>
  <c r="I14" i="11"/>
  <c r="H14" i="11"/>
  <c r="G14" i="11"/>
  <c r="F14" i="11"/>
  <c r="E14" i="11"/>
  <c r="I13" i="11"/>
  <c r="H13" i="11"/>
  <c r="G13" i="11"/>
  <c r="F13" i="11"/>
  <c r="E13" i="11"/>
  <c r="I12" i="11"/>
  <c r="H12" i="11"/>
  <c r="G12" i="11"/>
  <c r="F12" i="11"/>
  <c r="E12" i="11"/>
  <c r="I11" i="11"/>
  <c r="H11" i="11"/>
  <c r="G11" i="11"/>
  <c r="F11" i="11"/>
  <c r="E11" i="11"/>
  <c r="I10" i="11"/>
  <c r="H10" i="11"/>
  <c r="G10" i="11"/>
  <c r="F10" i="11"/>
  <c r="E10" i="11"/>
  <c r="I9" i="11"/>
  <c r="H9" i="11"/>
  <c r="G9" i="11"/>
  <c r="F9" i="11"/>
  <c r="E9" i="11"/>
  <c r="I8" i="11"/>
  <c r="H8" i="11"/>
  <c r="G8" i="11"/>
  <c r="F8" i="11"/>
  <c r="E8" i="11"/>
  <c r="I7" i="11"/>
  <c r="H7" i="11"/>
  <c r="G7" i="11"/>
  <c r="F7" i="11"/>
  <c r="E7" i="11"/>
  <c r="I6" i="11"/>
  <c r="H6" i="11"/>
  <c r="G6" i="11"/>
  <c r="F6" i="11"/>
  <c r="E6" i="11"/>
  <c r="I5" i="11"/>
  <c r="H5" i="11"/>
  <c r="G5" i="11"/>
  <c r="F5" i="11"/>
  <c r="E5" i="11"/>
  <c r="I4" i="11"/>
  <c r="H4" i="11"/>
  <c r="G4" i="11"/>
  <c r="F4" i="11"/>
  <c r="E4" i="11"/>
  <c r="N17" i="17" l="1"/>
  <c r="N40" i="17"/>
  <c r="N40" i="16"/>
  <c r="N17" i="16"/>
  <c r="N42" i="16" s="1"/>
  <c r="N40" i="15"/>
  <c r="N17" i="15"/>
  <c r="N42" i="15" s="1"/>
  <c r="N40" i="13"/>
  <c r="N17" i="13"/>
  <c r="N42" i="13" s="1"/>
  <c r="K35" i="11"/>
  <c r="M35" i="11" s="1"/>
  <c r="K32" i="11"/>
  <c r="M32" i="11" s="1"/>
  <c r="K34" i="11"/>
  <c r="M34" i="11" s="1"/>
  <c r="K21" i="11"/>
  <c r="M21" i="11" s="1"/>
  <c r="K37" i="11"/>
  <c r="M37" i="11" s="1"/>
  <c r="K38" i="11"/>
  <c r="M38" i="11" s="1"/>
  <c r="K24" i="11"/>
  <c r="M24" i="11" s="1"/>
  <c r="K39" i="11"/>
  <c r="M39" i="11" s="1"/>
  <c r="K36" i="11"/>
  <c r="M36" i="11" s="1"/>
  <c r="K31" i="11"/>
  <c r="M31" i="11" s="1"/>
  <c r="K28" i="11"/>
  <c r="M28" i="11" s="1"/>
  <c r="K23" i="11"/>
  <c r="M23" i="11" s="1"/>
  <c r="K30" i="11"/>
  <c r="M30" i="11" s="1"/>
  <c r="K26" i="11"/>
  <c r="M26" i="11" s="1"/>
  <c r="K29" i="11"/>
  <c r="M29" i="11" s="1"/>
  <c r="K27" i="11"/>
  <c r="M27" i="11" s="1"/>
  <c r="K25" i="11"/>
  <c r="M25" i="11" s="1"/>
  <c r="K22" i="11"/>
  <c r="M22" i="11" s="1"/>
  <c r="K14" i="11"/>
  <c r="M14" i="11" s="1"/>
  <c r="K11" i="11"/>
  <c r="M11" i="11" s="1"/>
  <c r="K7" i="11"/>
  <c r="M7" i="11" s="1"/>
  <c r="K4" i="11"/>
  <c r="M4" i="11" s="1"/>
  <c r="K12" i="11"/>
  <c r="M12" i="11" s="1"/>
  <c r="K15" i="11"/>
  <c r="M15" i="11" s="1"/>
  <c r="K13" i="11"/>
  <c r="M13" i="11" s="1"/>
  <c r="K16" i="11"/>
  <c r="M16" i="11" s="1"/>
  <c r="K8" i="11"/>
  <c r="M8" i="11" s="1"/>
  <c r="K5" i="11"/>
  <c r="M5" i="11" s="1"/>
  <c r="K6" i="11"/>
  <c r="M6" i="11" s="1"/>
  <c r="K9" i="11"/>
  <c r="M9" i="11" s="1"/>
  <c r="K10" i="11"/>
  <c r="M10" i="11" s="1"/>
  <c r="N42" i="17" l="1"/>
  <c r="N40" i="11"/>
  <c r="N17" i="11"/>
  <c r="N42" i="11" l="1"/>
</calcChain>
</file>

<file path=xl/sharedStrings.xml><?xml version="1.0" encoding="utf-8"?>
<sst xmlns="http://schemas.openxmlformats.org/spreadsheetml/2006/main" count="590" uniqueCount="105">
  <si>
    <t>Produce Specifications and Estimated Quantites: Base Year</t>
  </si>
  <si>
    <t>CLIN</t>
  </si>
  <si>
    <t>Description</t>
  </si>
  <si>
    <t>Pack Size</t>
  </si>
  <si>
    <t>Excel Academy Est Qty</t>
  </si>
  <si>
    <t>Burroughs ES Est Qty</t>
  </si>
  <si>
    <t>Langdon ES Est Qty</t>
  </si>
  <si>
    <t>Langley ES Est Qty</t>
  </si>
  <si>
    <t>Dunbar HS Est Qty</t>
  </si>
  <si>
    <t>McKinley MS/HS Est Qty</t>
  </si>
  <si>
    <t>Bard ECHS Est Qty</t>
  </si>
  <si>
    <t>Total Quantity</t>
  </si>
  <si>
    <t>Unit Price</t>
  </si>
  <si>
    <t>Total Price</t>
  </si>
  <si>
    <t>Fruit</t>
  </si>
  <si>
    <t>001</t>
  </si>
  <si>
    <t>Apples, Whole</t>
  </si>
  <si>
    <t>125 ct</t>
  </si>
  <si>
    <t>002</t>
  </si>
  <si>
    <t>Apples, Sliced</t>
  </si>
  <si>
    <t>100 ct</t>
  </si>
  <si>
    <t>003</t>
  </si>
  <si>
    <t>Bananas</t>
  </si>
  <si>
    <t>40 lbs</t>
  </si>
  <si>
    <t>004</t>
  </si>
  <si>
    <t>Grapes, Red</t>
  </si>
  <si>
    <t>18 lbs</t>
  </si>
  <si>
    <t>005</t>
  </si>
  <si>
    <t>Grapes, White</t>
  </si>
  <si>
    <t>006</t>
  </si>
  <si>
    <t>Cantaloupe</t>
  </si>
  <si>
    <t>9 ct</t>
  </si>
  <si>
    <t>007</t>
  </si>
  <si>
    <t>Honeydew</t>
  </si>
  <si>
    <t>008</t>
  </si>
  <si>
    <t>Oranges</t>
  </si>
  <si>
    <t>113 ct</t>
  </si>
  <si>
    <t>009</t>
  </si>
  <si>
    <t>Nectarines</t>
  </si>
  <si>
    <t>50 ct</t>
  </si>
  <si>
    <t>010</t>
  </si>
  <si>
    <t>Pears, Whole</t>
  </si>
  <si>
    <t>80-100 ct</t>
  </si>
  <si>
    <t>011</t>
  </si>
  <si>
    <t>Peaches, Whole</t>
  </si>
  <si>
    <t>36 ct</t>
  </si>
  <si>
    <t>012</t>
  </si>
  <si>
    <t>Pineapple, Whole</t>
  </si>
  <si>
    <t>8ct</t>
  </si>
  <si>
    <t>013</t>
  </si>
  <si>
    <t>Strawberries, Local</t>
  </si>
  <si>
    <t>Flat</t>
  </si>
  <si>
    <t>SUBTOTAL</t>
  </si>
  <si>
    <t>Vegetables</t>
  </si>
  <si>
    <t>020</t>
  </si>
  <si>
    <t>Green Beans</t>
  </si>
  <si>
    <t>10 lbs</t>
  </si>
  <si>
    <t>021</t>
  </si>
  <si>
    <t>Broccoli Florets</t>
  </si>
  <si>
    <t>3 lbs</t>
  </si>
  <si>
    <t>022</t>
  </si>
  <si>
    <t>Cabbage, Shredded</t>
  </si>
  <si>
    <t>5 lbs</t>
  </si>
  <si>
    <t>023</t>
  </si>
  <si>
    <t>Carroteenie</t>
  </si>
  <si>
    <t>024</t>
  </si>
  <si>
    <t>Carrots, Shredded</t>
  </si>
  <si>
    <t>025</t>
  </si>
  <si>
    <t>Celery, Sticks</t>
  </si>
  <si>
    <t>026</t>
  </si>
  <si>
    <t>Cucumbers, whole</t>
  </si>
  <si>
    <t>48 lbs</t>
  </si>
  <si>
    <t>027</t>
  </si>
  <si>
    <t>Garlic, peeled</t>
  </si>
  <si>
    <t>028</t>
  </si>
  <si>
    <t>Kale, chopped</t>
  </si>
  <si>
    <t>029</t>
  </si>
  <si>
    <t>Lettuce, Salad Mix</t>
  </si>
  <si>
    <t>20 lbs</t>
  </si>
  <si>
    <t>030</t>
  </si>
  <si>
    <t>Lettuce, Shredded</t>
  </si>
  <si>
    <t>2 lbs</t>
  </si>
  <si>
    <t>031</t>
  </si>
  <si>
    <t>Onions, Spanish</t>
  </si>
  <si>
    <t>032</t>
  </si>
  <si>
    <t>Green Peppers, Local</t>
  </si>
  <si>
    <t>85 ct/25lbs</t>
  </si>
  <si>
    <t>033</t>
  </si>
  <si>
    <t>Red Peppers</t>
  </si>
  <si>
    <t>15 lbs</t>
  </si>
  <si>
    <t>034</t>
  </si>
  <si>
    <t>Idaho Potatoes</t>
  </si>
  <si>
    <t>120 ct</t>
  </si>
  <si>
    <t>035</t>
  </si>
  <si>
    <t>Sweet Potatoes, Local</t>
  </si>
  <si>
    <t>036</t>
  </si>
  <si>
    <t>Spinach</t>
  </si>
  <si>
    <t>037</t>
  </si>
  <si>
    <t>Zucchini Squash</t>
  </si>
  <si>
    <t>038</t>
  </si>
  <si>
    <t>Diced Tomatoes</t>
  </si>
  <si>
    <t>039</t>
  </si>
  <si>
    <t>Tomatoes, Plum</t>
  </si>
  <si>
    <t>25 lbs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</si>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</sst>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FFFFFF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682B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682B4"/>
        <bgColor rgb="FF4682B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23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</cellStyleXfs>
  <cellXfs count="40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Protection="1"/>
    <xf numFmtId="0" fontId="1" fillId="0" borderId="1" xfId="0" applyFont="1" applyFill="1" applyBorder="1" applyAlignment="1" applyProtection="1">
      <alignment wrapText="1" readingOrder="1"/>
    </xf>
    <xf numFmtId="0" fontId="2" fillId="0" borderId="1" xfId="0" applyFont="1" applyFill="1" applyBorder="1" applyProtection="1"/>
    <xf numFmtId="0" fontId="6" fillId="2" borderId="1" xfId="0" applyFont="1" applyFill="1" applyBorder="1" applyAlignment="1" applyProtection="1">
      <alignment horizontal="center" wrapText="1" readingOrder="1"/>
    </xf>
    <xf numFmtId="0" fontId="6" fillId="2" borderId="1" xfId="0" applyFont="1" applyFill="1" applyBorder="1" applyAlignment="1" applyProtection="1">
      <alignment horizontal="left" wrapText="1" readingOrder="1"/>
    </xf>
    <xf numFmtId="44" fontId="2" fillId="0" borderId="1" xfId="0" applyNumberFormat="1" applyFont="1" applyFill="1" applyBorder="1" applyProtection="1"/>
    <xf numFmtId="44" fontId="0" fillId="0" borderId="0" xfId="0" applyNumberFormat="1" applyProtection="1"/>
    <xf numFmtId="44" fontId="11" fillId="0" borderId="1" xfId="0" applyNumberFormat="1" applyFont="1" applyFill="1" applyBorder="1" applyProtection="1"/>
    <xf numFmtId="44" fontId="10" fillId="0" borderId="1" xfId="0" applyNumberFormat="1" applyFont="1" applyFill="1" applyBorder="1"/>
    <xf numFmtId="49" fontId="6" fillId="2" borderId="1" xfId="0" applyNumberFormat="1" applyFont="1" applyFill="1" applyBorder="1" applyAlignment="1" applyProtection="1">
      <alignment horizontal="center" wrapText="1" readingOrder="1"/>
    </xf>
    <xf numFmtId="49" fontId="2" fillId="0" borderId="1" xfId="0" applyNumberFormat="1" applyFont="1" applyFill="1" applyBorder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2" fillId="0" borderId="1" xfId="0" applyFont="1" applyBorder="1"/>
    <xf numFmtId="0" fontId="6" fillId="5" borderId="3" xfId="0" applyFont="1" applyFill="1" applyBorder="1" applyAlignment="1">
      <alignment horizontal="center" wrapText="1" readingOrder="1"/>
    </xf>
    <xf numFmtId="0" fontId="6" fillId="5" borderId="1" xfId="0" applyFont="1" applyFill="1" applyBorder="1" applyAlignment="1">
      <alignment horizontal="center" wrapText="1" readingOrder="1"/>
    </xf>
    <xf numFmtId="1" fontId="3" fillId="0" borderId="1" xfId="0" applyNumberFormat="1" applyFont="1" applyBorder="1" applyAlignment="1">
      <alignment horizontal="center"/>
    </xf>
    <xf numFmtId="44" fontId="3" fillId="0" borderId="5" xfId="0" applyNumberFormat="1" applyFont="1" applyBorder="1"/>
    <xf numFmtId="44" fontId="3" fillId="0" borderId="6" xfId="0" applyNumberFormat="1" applyFont="1" applyBorder="1"/>
    <xf numFmtId="0" fontId="0" fillId="0" borderId="1" xfId="0" applyFill="1" applyBorder="1"/>
    <xf numFmtId="49" fontId="2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wrapText="1" readingOrder="1"/>
    </xf>
    <xf numFmtId="0" fontId="2" fillId="0" borderId="0" xfId="0" applyFont="1" applyFill="1" applyBorder="1" applyProtection="1"/>
    <xf numFmtId="44" fontId="2" fillId="0" borderId="0" xfId="0" applyNumberFormat="1" applyFont="1" applyFill="1" applyBorder="1" applyProtection="1"/>
    <xf numFmtId="44" fontId="11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wrapText="1" readingOrder="1"/>
    </xf>
    <xf numFmtId="44" fontId="10" fillId="0" borderId="0" xfId="0" applyNumberFormat="1" applyFont="1" applyFill="1" applyBorder="1"/>
    <xf numFmtId="164" fontId="2" fillId="0" borderId="1" xfId="0" applyNumberFormat="1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44" fontId="3" fillId="0" borderId="10" xfId="0" applyNumberFormat="1" applyFont="1" applyBorder="1"/>
    <xf numFmtId="44" fontId="3" fillId="0" borderId="11" xfId="0" applyNumberFormat="1" applyFont="1" applyBorder="1"/>
    <xf numFmtId="0" fontId="3" fillId="0" borderId="1" xfId="0" applyFont="1" applyFill="1" applyBorder="1" applyAlignment="1" applyProtection="1">
      <alignment wrapText="1" readingOrder="1"/>
    </xf>
    <xf numFmtId="0" fontId="8" fillId="3" borderId="2" xfId="0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/>
    </xf>
  </cellXfs>
  <cellStyles count="236">
    <cellStyle name="Followed Hyperlink" xfId="68" builtinId="9" hidden="1"/>
    <cellStyle name="Followed Hyperlink" xfId="72" builtinId="9" hidden="1"/>
    <cellStyle name="Followed Hyperlink" xfId="76" builtinId="9" hidden="1"/>
    <cellStyle name="Followed Hyperlink" xfId="80" builtinId="9" hidden="1"/>
    <cellStyle name="Followed Hyperlink" xfId="84" builtinId="9" hidden="1"/>
    <cellStyle name="Followed Hyperlink" xfId="88" builtinId="9" hidden="1"/>
    <cellStyle name="Followed Hyperlink" xfId="92" builtinId="9" hidden="1"/>
    <cellStyle name="Followed Hyperlink" xfId="96" builtinId="9" hidden="1"/>
    <cellStyle name="Followed Hyperlink" xfId="100" builtinId="9" hidden="1"/>
    <cellStyle name="Followed Hyperlink" xfId="104" builtinId="9" hidden="1"/>
    <cellStyle name="Followed Hyperlink" xfId="108" builtinId="9" hidden="1"/>
    <cellStyle name="Followed Hyperlink" xfId="112" builtinId="9" hidden="1"/>
    <cellStyle name="Followed Hyperlink" xfId="116" builtinId="9" hidden="1"/>
    <cellStyle name="Followed Hyperlink" xfId="120" builtinId="9" hidden="1"/>
    <cellStyle name="Followed Hyperlink" xfId="124" builtinId="9" hidden="1"/>
    <cellStyle name="Followed Hyperlink" xfId="128" builtinId="9" hidden="1"/>
    <cellStyle name="Followed Hyperlink" xfId="132" builtinId="9" hidden="1"/>
    <cellStyle name="Followed Hyperlink" xfId="136" builtinId="9" hidden="1"/>
    <cellStyle name="Followed Hyperlink" xfId="140" builtinId="9" hidden="1"/>
    <cellStyle name="Followed Hyperlink" xfId="144" builtinId="9" hidden="1"/>
    <cellStyle name="Followed Hyperlink" xfId="148" builtinId="9" hidden="1"/>
    <cellStyle name="Followed Hyperlink" xfId="152" builtinId="9" hidden="1"/>
    <cellStyle name="Followed Hyperlink" xfId="156" builtinId="9" hidden="1"/>
    <cellStyle name="Followed Hyperlink" xfId="160" builtinId="9" hidden="1"/>
    <cellStyle name="Followed Hyperlink" xfId="164" builtinId="9" hidden="1"/>
    <cellStyle name="Followed Hyperlink" xfId="168" builtinId="9" hidden="1"/>
    <cellStyle name="Followed Hyperlink" xfId="172" builtinId="9" hidden="1"/>
    <cellStyle name="Followed Hyperlink" xfId="176" builtinId="9" hidden="1"/>
    <cellStyle name="Followed Hyperlink" xfId="180" builtinId="9" hidden="1"/>
    <cellStyle name="Followed Hyperlink" xfId="184" builtinId="9" hidden="1"/>
    <cellStyle name="Followed Hyperlink" xfId="188" builtinId="9" hidden="1"/>
    <cellStyle name="Followed Hyperlink" xfId="192" builtinId="9" hidden="1"/>
    <cellStyle name="Followed Hyperlink" xfId="196" builtinId="9" hidden="1"/>
    <cellStyle name="Followed Hyperlink" xfId="200" builtinId="9" hidden="1"/>
    <cellStyle name="Followed Hyperlink" xfId="204" builtinId="9" hidden="1"/>
    <cellStyle name="Followed Hyperlink" xfId="208" builtinId="9" hidden="1"/>
    <cellStyle name="Followed Hyperlink" xfId="212" builtinId="9" hidden="1"/>
    <cellStyle name="Followed Hyperlink" xfId="216" builtinId="9" hidden="1"/>
    <cellStyle name="Followed Hyperlink" xfId="220" builtinId="9" hidden="1"/>
    <cellStyle name="Followed Hyperlink" xfId="224" builtinId="9" hidden="1"/>
    <cellStyle name="Followed Hyperlink" xfId="228" builtinId="9" hidden="1"/>
    <cellStyle name="Followed Hyperlink" xfId="232" builtinId="9" hidden="1"/>
    <cellStyle name="Followed Hyperlink" xfId="234" builtinId="9" hidden="1"/>
    <cellStyle name="Followed Hyperlink" xfId="230" builtinId="9" hidden="1"/>
    <cellStyle name="Followed Hyperlink" xfId="226" builtinId="9" hidden="1"/>
    <cellStyle name="Followed Hyperlink" xfId="222" builtinId="9" hidden="1"/>
    <cellStyle name="Followed Hyperlink" xfId="218" builtinId="9" hidden="1"/>
    <cellStyle name="Followed Hyperlink" xfId="214" builtinId="9" hidden="1"/>
    <cellStyle name="Followed Hyperlink" xfId="210" builtinId="9" hidden="1"/>
    <cellStyle name="Followed Hyperlink" xfId="206" builtinId="9" hidden="1"/>
    <cellStyle name="Followed Hyperlink" xfId="202" builtinId="9" hidden="1"/>
    <cellStyle name="Followed Hyperlink" xfId="198" builtinId="9" hidden="1"/>
    <cellStyle name="Followed Hyperlink" xfId="194" builtinId="9" hidden="1"/>
    <cellStyle name="Followed Hyperlink" xfId="190" builtinId="9" hidden="1"/>
    <cellStyle name="Followed Hyperlink" xfId="186" builtinId="9" hidden="1"/>
    <cellStyle name="Followed Hyperlink" xfId="182" builtinId="9" hidden="1"/>
    <cellStyle name="Followed Hyperlink" xfId="178" builtinId="9" hidden="1"/>
    <cellStyle name="Followed Hyperlink" xfId="174" builtinId="9" hidden="1"/>
    <cellStyle name="Followed Hyperlink" xfId="170" builtinId="9" hidden="1"/>
    <cellStyle name="Followed Hyperlink" xfId="166" builtinId="9" hidden="1"/>
    <cellStyle name="Followed Hyperlink" xfId="162" builtinId="9" hidden="1"/>
    <cellStyle name="Followed Hyperlink" xfId="158" builtinId="9" hidden="1"/>
    <cellStyle name="Followed Hyperlink" xfId="154" builtinId="9" hidden="1"/>
    <cellStyle name="Followed Hyperlink" xfId="150" builtinId="9" hidden="1"/>
    <cellStyle name="Followed Hyperlink" xfId="146" builtinId="9" hidden="1"/>
    <cellStyle name="Followed Hyperlink" xfId="142" builtinId="9" hidden="1"/>
    <cellStyle name="Followed Hyperlink" xfId="138" builtinId="9" hidden="1"/>
    <cellStyle name="Followed Hyperlink" xfId="134" builtinId="9" hidden="1"/>
    <cellStyle name="Followed Hyperlink" xfId="130" builtinId="9" hidden="1"/>
    <cellStyle name="Followed Hyperlink" xfId="126" builtinId="9" hidden="1"/>
    <cellStyle name="Followed Hyperlink" xfId="122" builtinId="9" hidden="1"/>
    <cellStyle name="Followed Hyperlink" xfId="118" builtinId="9" hidden="1"/>
    <cellStyle name="Followed Hyperlink" xfId="114" builtinId="9" hidden="1"/>
    <cellStyle name="Followed Hyperlink" xfId="110" builtinId="9" hidden="1"/>
    <cellStyle name="Followed Hyperlink" xfId="106" builtinId="9" hidden="1"/>
    <cellStyle name="Followed Hyperlink" xfId="102" builtinId="9" hidden="1"/>
    <cellStyle name="Followed Hyperlink" xfId="98" builtinId="9" hidden="1"/>
    <cellStyle name="Followed Hyperlink" xfId="94" builtinId="9" hidden="1"/>
    <cellStyle name="Followed Hyperlink" xfId="90" builtinId="9" hidden="1"/>
    <cellStyle name="Followed Hyperlink" xfId="86" builtinId="9" hidden="1"/>
    <cellStyle name="Followed Hyperlink" xfId="82" builtinId="9" hidden="1"/>
    <cellStyle name="Followed Hyperlink" xfId="78" builtinId="9" hidden="1"/>
    <cellStyle name="Followed Hyperlink" xfId="74" builtinId="9" hidden="1"/>
    <cellStyle name="Followed Hyperlink" xfId="70" builtinId="9" hidden="1"/>
    <cellStyle name="Followed Hyperlink" xfId="66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4" builtinId="9" hidden="1"/>
    <cellStyle name="Followed Hyperlink" xfId="62" builtinId="9" hidden="1"/>
    <cellStyle name="Followed Hyperlink" xfId="54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05" builtinId="8" hidden="1"/>
    <cellStyle name="Hyperlink" xfId="107" builtinId="8" hidden="1"/>
    <cellStyle name="Hyperlink" xfId="109" builtinId="8" hidden="1"/>
    <cellStyle name="Hyperlink" xfId="113" builtinId="8" hidden="1"/>
    <cellStyle name="Hyperlink" xfId="115" builtinId="8" hidden="1"/>
    <cellStyle name="Hyperlink" xfId="117" builtinId="8" hidden="1"/>
    <cellStyle name="Hyperlink" xfId="121" builtinId="8" hidden="1"/>
    <cellStyle name="Hyperlink" xfId="123" builtinId="8" hidden="1"/>
    <cellStyle name="Hyperlink" xfId="125" builtinId="8" hidden="1"/>
    <cellStyle name="Hyperlink" xfId="129" builtinId="8" hidden="1"/>
    <cellStyle name="Hyperlink" xfId="131" builtinId="8" hidden="1"/>
    <cellStyle name="Hyperlink" xfId="133" builtinId="8" hidden="1"/>
    <cellStyle name="Hyperlink" xfId="137" builtinId="8" hidden="1"/>
    <cellStyle name="Hyperlink" xfId="139" builtinId="8" hidden="1"/>
    <cellStyle name="Hyperlink" xfId="141" builtinId="8" hidden="1"/>
    <cellStyle name="Hyperlink" xfId="145" builtinId="8" hidden="1"/>
    <cellStyle name="Hyperlink" xfId="147" builtinId="8" hidden="1"/>
    <cellStyle name="Hyperlink" xfId="149" builtinId="8" hidden="1"/>
    <cellStyle name="Hyperlink" xfId="153" builtinId="8" hidden="1"/>
    <cellStyle name="Hyperlink" xfId="155" builtinId="8" hidden="1"/>
    <cellStyle name="Hyperlink" xfId="157" builtinId="8" hidden="1"/>
    <cellStyle name="Hyperlink" xfId="161" builtinId="8" hidden="1"/>
    <cellStyle name="Hyperlink" xfId="163" builtinId="8" hidden="1"/>
    <cellStyle name="Hyperlink" xfId="165" builtinId="8" hidden="1"/>
    <cellStyle name="Hyperlink" xfId="169" builtinId="8" hidden="1"/>
    <cellStyle name="Hyperlink" xfId="171" builtinId="8" hidden="1"/>
    <cellStyle name="Hyperlink" xfId="173" builtinId="8" hidden="1"/>
    <cellStyle name="Hyperlink" xfId="177" builtinId="8" hidden="1"/>
    <cellStyle name="Hyperlink" xfId="179" builtinId="8" hidden="1"/>
    <cellStyle name="Hyperlink" xfId="181" builtinId="8" hidden="1"/>
    <cellStyle name="Hyperlink" xfId="185" builtinId="8" hidden="1"/>
    <cellStyle name="Hyperlink" xfId="187" builtinId="8" hidden="1"/>
    <cellStyle name="Hyperlink" xfId="189" builtinId="8" hidden="1"/>
    <cellStyle name="Hyperlink" xfId="193" builtinId="8" hidden="1"/>
    <cellStyle name="Hyperlink" xfId="195" builtinId="8" hidden="1"/>
    <cellStyle name="Hyperlink" xfId="197" builtinId="8" hidden="1"/>
    <cellStyle name="Hyperlink" xfId="201" builtinId="8" hidden="1"/>
    <cellStyle name="Hyperlink" xfId="203" builtinId="8" hidden="1"/>
    <cellStyle name="Hyperlink" xfId="205" builtinId="8" hidden="1"/>
    <cellStyle name="Hyperlink" xfId="209" builtinId="8" hidden="1"/>
    <cellStyle name="Hyperlink" xfId="211" builtinId="8" hidden="1"/>
    <cellStyle name="Hyperlink" xfId="213" builtinId="8" hidden="1"/>
    <cellStyle name="Hyperlink" xfId="217" builtinId="8" hidden="1"/>
    <cellStyle name="Hyperlink" xfId="219" builtinId="8" hidden="1"/>
    <cellStyle name="Hyperlink" xfId="221" builtinId="8" hidden="1"/>
    <cellStyle name="Hyperlink" xfId="225" builtinId="8" hidden="1"/>
    <cellStyle name="Hyperlink" xfId="227" builtinId="8" hidden="1"/>
    <cellStyle name="Hyperlink" xfId="229" builtinId="8" hidden="1"/>
    <cellStyle name="Hyperlink" xfId="233" builtinId="8" hidden="1"/>
    <cellStyle name="Hyperlink" xfId="231" builtinId="8" hidden="1"/>
    <cellStyle name="Hyperlink" xfId="223" builtinId="8" hidden="1"/>
    <cellStyle name="Hyperlink" xfId="215" builtinId="8" hidden="1"/>
    <cellStyle name="Hyperlink" xfId="207" builtinId="8" hidden="1"/>
    <cellStyle name="Hyperlink" xfId="199" builtinId="8" hidden="1"/>
    <cellStyle name="Hyperlink" xfId="191" builtinId="8" hidden="1"/>
    <cellStyle name="Hyperlink" xfId="183" builtinId="8" hidden="1"/>
    <cellStyle name="Hyperlink" xfId="175" builtinId="8" hidden="1"/>
    <cellStyle name="Hyperlink" xfId="167" builtinId="8" hidden="1"/>
    <cellStyle name="Hyperlink" xfId="159" builtinId="8" hidden="1"/>
    <cellStyle name="Hyperlink" xfId="151" builtinId="8" hidden="1"/>
    <cellStyle name="Hyperlink" xfId="143" builtinId="8" hidden="1"/>
    <cellStyle name="Hyperlink" xfId="135" builtinId="8" hidden="1"/>
    <cellStyle name="Hyperlink" xfId="127" builtinId="8" hidden="1"/>
    <cellStyle name="Hyperlink" xfId="119" builtinId="8" hidden="1"/>
    <cellStyle name="Hyperlink" xfId="111" builtinId="8" hidden="1"/>
    <cellStyle name="Hyperlink" xfId="10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87" builtinId="8" hidden="1"/>
    <cellStyle name="Hyperlink" xfId="71" builtinId="8" hidden="1"/>
    <cellStyle name="Hyperlink" xfId="55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1" builtinId="8" hidden="1"/>
    <cellStyle name="Hyperlink" xfId="43" builtinId="8" hidden="1"/>
    <cellStyle name="Hyperlink" xfId="3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5" builtinId="8" hidden="1"/>
    <cellStyle name="Hyperlink" xfId="7" builtinId="8" hidden="1"/>
    <cellStyle name="Hyperlink" xfId="9" builtinId="8" hidden="1"/>
    <cellStyle name="Hyperlink" xfId="3" builtinId="8" hidden="1"/>
    <cellStyle name="Hyperlink" xfId="1" builtinId="8" hidden="1"/>
    <cellStyle name="Normal" xfId="0" builtinId="0"/>
    <cellStyle name="Normal 2" xfId="235" xr:uid="{00000000-0005-0000-0000-0000E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2"/>
  <sheetViews>
    <sheetView tabSelected="1" zoomScale="85" zoomScaleNormal="85" workbookViewId="0">
      <pane xSplit="2" ySplit="2" topLeftCell="C3" activePane="bottomRight" state="frozen"/>
      <selection pane="topRight" activeCell="G1" sqref="G1"/>
      <selection pane="bottomLeft" activeCell="A4" sqref="A4"/>
      <selection pane="bottomRight" activeCell="G35" sqref="G35"/>
    </sheetView>
  </sheetViews>
  <sheetFormatPr defaultColWidth="8.81640625" defaultRowHeight="14.5" x14ac:dyDescent="0.35"/>
  <cols>
    <col min="1" max="1" width="11.81640625" style="14" customWidth="1"/>
    <col min="2" max="2" width="40.7265625" bestFit="1" customWidth="1"/>
    <col min="3" max="3" width="17" style="3" customWidth="1"/>
    <col min="4" max="4" width="12.81640625" style="3" customWidth="1"/>
    <col min="5" max="6" width="12.81640625" style="9" customWidth="1"/>
    <col min="7" max="7" width="15.81640625" customWidth="1"/>
    <col min="11" max="11" width="11.7265625" customWidth="1"/>
    <col min="13" max="13" width="13.81640625" bestFit="1" customWidth="1"/>
    <col min="14" max="14" width="14.81640625" bestFit="1" customWidth="1"/>
  </cols>
  <sheetData>
    <row r="1" spans="1:13" ht="18.5" x14ac:dyDescent="0.45">
      <c r="A1" s="35" t="s">
        <v>0</v>
      </c>
      <c r="B1" s="35"/>
      <c r="C1" s="35"/>
      <c r="D1" s="35"/>
      <c r="E1" s="35"/>
      <c r="F1" s="35"/>
    </row>
    <row r="2" spans="1:13" s="2" customFormat="1" ht="46.5" x14ac:dyDescent="0.35">
      <c r="A2" s="12" t="s">
        <v>1</v>
      </c>
      <c r="B2" s="7" t="s">
        <v>2</v>
      </c>
      <c r="C2" s="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7" t="s">
        <v>12</v>
      </c>
      <c r="M2" s="17" t="s">
        <v>13</v>
      </c>
    </row>
    <row r="3" spans="1:13" s="1" customFormat="1" ht="21" x14ac:dyDescent="0.5">
      <c r="A3" s="36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1" customFormat="1" ht="15" customHeight="1" x14ac:dyDescent="0.35">
      <c r="A4" s="13" t="s">
        <v>15</v>
      </c>
      <c r="B4" s="15" t="s">
        <v>16</v>
      </c>
      <c r="C4" s="15" t="s">
        <v>17</v>
      </c>
      <c r="D4" s="18">
        <v>5</v>
      </c>
      <c r="E4" s="18">
        <f>D4/3*2</f>
        <v>3.3333333333333335</v>
      </c>
      <c r="F4" s="18">
        <f>D4*0.85</f>
        <v>4.25</v>
      </c>
      <c r="G4" s="18">
        <f>D4*0.82</f>
        <v>4.0999999999999996</v>
      </c>
      <c r="H4" s="18">
        <f t="shared" ref="H4:H16" si="0">J4*4</f>
        <v>8</v>
      </c>
      <c r="I4" s="18">
        <f t="shared" ref="I4:I16" si="1">J4*6</f>
        <v>12</v>
      </c>
      <c r="J4" s="18">
        <v>2</v>
      </c>
      <c r="K4" s="18">
        <f t="shared" ref="K4:K16" si="2">SUM(D4:J4)</f>
        <v>38.683333333333337</v>
      </c>
      <c r="L4" s="31"/>
      <c r="M4" s="19">
        <f>K4*L4</f>
        <v>0</v>
      </c>
    </row>
    <row r="5" spans="1:13" s="1" customFormat="1" ht="15" customHeight="1" x14ac:dyDescent="0.35">
      <c r="A5" s="13" t="s">
        <v>18</v>
      </c>
      <c r="B5" s="15" t="s">
        <v>19</v>
      </c>
      <c r="C5" s="15" t="s">
        <v>20</v>
      </c>
      <c r="D5" s="18">
        <v>280</v>
      </c>
      <c r="E5" s="18">
        <f t="shared" ref="E5:E7" si="3">D5/3*2</f>
        <v>186.66666666666666</v>
      </c>
      <c r="F5" s="18">
        <f t="shared" ref="F5:F7" si="4">D5*0.85</f>
        <v>238</v>
      </c>
      <c r="G5" s="18">
        <f t="shared" ref="G5:G7" si="5">D5*0.82</f>
        <v>229.6</v>
      </c>
      <c r="H5" s="18">
        <f t="shared" si="0"/>
        <v>160</v>
      </c>
      <c r="I5" s="18">
        <f t="shared" si="1"/>
        <v>240</v>
      </c>
      <c r="J5" s="18">
        <v>40</v>
      </c>
      <c r="K5" s="18">
        <f t="shared" si="2"/>
        <v>1374.2666666666667</v>
      </c>
      <c r="L5" s="31"/>
      <c r="M5" s="19">
        <f t="shared" ref="M5:M7" si="6">K5*L5</f>
        <v>0</v>
      </c>
    </row>
    <row r="6" spans="1:13" s="1" customFormat="1" ht="15" customHeight="1" x14ac:dyDescent="0.35">
      <c r="A6" s="13" t="s">
        <v>21</v>
      </c>
      <c r="B6" s="15" t="s">
        <v>22</v>
      </c>
      <c r="C6" s="15" t="s">
        <v>23</v>
      </c>
      <c r="D6" s="18">
        <v>150</v>
      </c>
      <c r="E6" s="18">
        <f t="shared" si="3"/>
        <v>100</v>
      </c>
      <c r="F6" s="18">
        <f t="shared" si="4"/>
        <v>127.5</v>
      </c>
      <c r="G6" s="18">
        <f t="shared" si="5"/>
        <v>122.99999999999999</v>
      </c>
      <c r="H6" s="18">
        <f t="shared" si="0"/>
        <v>80</v>
      </c>
      <c r="I6" s="18">
        <f t="shared" si="1"/>
        <v>120</v>
      </c>
      <c r="J6" s="18">
        <v>20</v>
      </c>
      <c r="K6" s="18">
        <f t="shared" si="2"/>
        <v>720.5</v>
      </c>
      <c r="L6" s="31"/>
      <c r="M6" s="19">
        <f t="shared" si="6"/>
        <v>0</v>
      </c>
    </row>
    <row r="7" spans="1:13" s="1" customFormat="1" ht="15" customHeight="1" x14ac:dyDescent="0.35">
      <c r="A7" s="13" t="s">
        <v>24</v>
      </c>
      <c r="B7" s="15" t="s">
        <v>25</v>
      </c>
      <c r="C7" s="15" t="s">
        <v>26</v>
      </c>
      <c r="D7" s="18">
        <v>30</v>
      </c>
      <c r="E7" s="18">
        <f t="shared" si="3"/>
        <v>20</v>
      </c>
      <c r="F7" s="18">
        <f t="shared" si="4"/>
        <v>25.5</v>
      </c>
      <c r="G7" s="18">
        <f t="shared" si="5"/>
        <v>24.599999999999998</v>
      </c>
      <c r="H7" s="18">
        <f t="shared" si="0"/>
        <v>32</v>
      </c>
      <c r="I7" s="18">
        <f t="shared" si="1"/>
        <v>48</v>
      </c>
      <c r="J7" s="18">
        <v>8</v>
      </c>
      <c r="K7" s="18">
        <f t="shared" si="2"/>
        <v>188.1</v>
      </c>
      <c r="L7" s="31"/>
      <c r="M7" s="20">
        <f t="shared" si="6"/>
        <v>0</v>
      </c>
    </row>
    <row r="8" spans="1:13" s="1" customFormat="1" ht="15" customHeight="1" x14ac:dyDescent="0.35">
      <c r="A8" s="13" t="s">
        <v>27</v>
      </c>
      <c r="B8" s="15" t="s">
        <v>28</v>
      </c>
      <c r="C8" s="15" t="s">
        <v>26</v>
      </c>
      <c r="D8" s="18">
        <v>30</v>
      </c>
      <c r="E8" s="18">
        <f>D8/3*2</f>
        <v>20</v>
      </c>
      <c r="F8" s="18">
        <f>D8*0.85</f>
        <v>25.5</v>
      </c>
      <c r="G8" s="18">
        <f>D8*0.82</f>
        <v>24.599999999999998</v>
      </c>
      <c r="H8" s="18">
        <f t="shared" si="0"/>
        <v>32</v>
      </c>
      <c r="I8" s="18">
        <f t="shared" si="1"/>
        <v>48</v>
      </c>
      <c r="J8" s="18">
        <v>8</v>
      </c>
      <c r="K8" s="18">
        <f t="shared" si="2"/>
        <v>188.1</v>
      </c>
      <c r="L8" s="31"/>
      <c r="M8" s="19">
        <f>K8*L8</f>
        <v>0</v>
      </c>
    </row>
    <row r="9" spans="1:13" s="1" customFormat="1" ht="15" customHeight="1" x14ac:dyDescent="0.35">
      <c r="A9" s="13" t="s">
        <v>29</v>
      </c>
      <c r="B9" s="15" t="s">
        <v>30</v>
      </c>
      <c r="C9" s="15" t="s">
        <v>31</v>
      </c>
      <c r="D9" s="18">
        <v>80</v>
      </c>
      <c r="E9" s="18">
        <f t="shared" ref="E9:E11" si="7">D9/3*2</f>
        <v>53.333333333333336</v>
      </c>
      <c r="F9" s="18">
        <f t="shared" ref="F9:F11" si="8">D9*0.85</f>
        <v>68</v>
      </c>
      <c r="G9" s="18">
        <f t="shared" ref="G9:G11" si="9">D9*0.82</f>
        <v>65.599999999999994</v>
      </c>
      <c r="H9" s="18">
        <f t="shared" si="0"/>
        <v>60</v>
      </c>
      <c r="I9" s="18">
        <f t="shared" si="1"/>
        <v>90</v>
      </c>
      <c r="J9" s="18">
        <v>15</v>
      </c>
      <c r="K9" s="18">
        <f t="shared" si="2"/>
        <v>431.93333333333334</v>
      </c>
      <c r="L9" s="31"/>
      <c r="M9" s="19">
        <f t="shared" ref="M9:M11" si="10">K9*L9</f>
        <v>0</v>
      </c>
    </row>
    <row r="10" spans="1:13" s="1" customFormat="1" ht="15" customHeight="1" x14ac:dyDescent="0.35">
      <c r="A10" s="13" t="s">
        <v>32</v>
      </c>
      <c r="B10" s="15" t="s">
        <v>33</v>
      </c>
      <c r="C10" s="15" t="s">
        <v>31</v>
      </c>
      <c r="D10" s="18">
        <v>80</v>
      </c>
      <c r="E10" s="18">
        <f t="shared" si="7"/>
        <v>53.333333333333336</v>
      </c>
      <c r="F10" s="18">
        <f t="shared" si="8"/>
        <v>68</v>
      </c>
      <c r="G10" s="18">
        <f t="shared" si="9"/>
        <v>65.599999999999994</v>
      </c>
      <c r="H10" s="18">
        <f t="shared" si="0"/>
        <v>60</v>
      </c>
      <c r="I10" s="18">
        <f t="shared" si="1"/>
        <v>90</v>
      </c>
      <c r="J10" s="18">
        <v>15</v>
      </c>
      <c r="K10" s="18">
        <f t="shared" si="2"/>
        <v>431.93333333333334</v>
      </c>
      <c r="L10" s="31"/>
      <c r="M10" s="19">
        <f t="shared" si="10"/>
        <v>0</v>
      </c>
    </row>
    <row r="11" spans="1:13" s="1" customFormat="1" ht="15" customHeight="1" x14ac:dyDescent="0.35">
      <c r="A11" s="13" t="s">
        <v>34</v>
      </c>
      <c r="B11" s="15" t="s">
        <v>35</v>
      </c>
      <c r="C11" s="15" t="s">
        <v>36</v>
      </c>
      <c r="D11" s="18">
        <v>140</v>
      </c>
      <c r="E11" s="18">
        <f t="shared" si="7"/>
        <v>93.333333333333329</v>
      </c>
      <c r="F11" s="18">
        <f t="shared" si="8"/>
        <v>119</v>
      </c>
      <c r="G11" s="18">
        <f t="shared" si="9"/>
        <v>114.8</v>
      </c>
      <c r="H11" s="18">
        <f t="shared" si="0"/>
        <v>60</v>
      </c>
      <c r="I11" s="18">
        <f t="shared" si="1"/>
        <v>90</v>
      </c>
      <c r="J11" s="18">
        <v>15</v>
      </c>
      <c r="K11" s="18">
        <f t="shared" si="2"/>
        <v>632.13333333333333</v>
      </c>
      <c r="L11" s="31"/>
      <c r="M11" s="20">
        <f t="shared" si="10"/>
        <v>0</v>
      </c>
    </row>
    <row r="12" spans="1:13" s="1" customFormat="1" ht="15" customHeight="1" x14ac:dyDescent="0.35">
      <c r="A12" s="13" t="s">
        <v>37</v>
      </c>
      <c r="B12" s="15" t="s">
        <v>38</v>
      </c>
      <c r="C12" s="15" t="s">
        <v>39</v>
      </c>
      <c r="D12" s="18">
        <v>10</v>
      </c>
      <c r="E12" s="18">
        <f>D12/3*2</f>
        <v>6.666666666666667</v>
      </c>
      <c r="F12" s="18">
        <f>D12*0.85</f>
        <v>8.5</v>
      </c>
      <c r="G12" s="18">
        <f>D12*0.82</f>
        <v>8.1999999999999993</v>
      </c>
      <c r="H12" s="18">
        <f t="shared" si="0"/>
        <v>40</v>
      </c>
      <c r="I12" s="18">
        <f t="shared" si="1"/>
        <v>60</v>
      </c>
      <c r="J12" s="18">
        <v>10</v>
      </c>
      <c r="K12" s="18">
        <f t="shared" si="2"/>
        <v>143.36666666666667</v>
      </c>
      <c r="L12" s="31"/>
      <c r="M12" s="19">
        <f>K12*L12</f>
        <v>0</v>
      </c>
    </row>
    <row r="13" spans="1:13" s="1" customFormat="1" ht="15" customHeight="1" x14ac:dyDescent="0.35">
      <c r="A13" s="13" t="s">
        <v>40</v>
      </c>
      <c r="B13" s="15" t="s">
        <v>41</v>
      </c>
      <c r="C13" s="15" t="s">
        <v>42</v>
      </c>
      <c r="D13" s="18">
        <v>80</v>
      </c>
      <c r="E13" s="18">
        <f>D13/3*2</f>
        <v>53.333333333333336</v>
      </c>
      <c r="F13" s="18">
        <f>D13*0.85</f>
        <v>68</v>
      </c>
      <c r="G13" s="18">
        <f>D13*0.82</f>
        <v>65.599999999999994</v>
      </c>
      <c r="H13" s="18">
        <f t="shared" si="0"/>
        <v>32</v>
      </c>
      <c r="I13" s="18">
        <f t="shared" si="1"/>
        <v>48</v>
      </c>
      <c r="J13" s="18">
        <v>8</v>
      </c>
      <c r="K13" s="18">
        <f t="shared" si="2"/>
        <v>354.93333333333334</v>
      </c>
      <c r="L13" s="31"/>
      <c r="M13" s="19">
        <f>K13*L13</f>
        <v>0</v>
      </c>
    </row>
    <row r="14" spans="1:13" s="1" customFormat="1" ht="15" customHeight="1" x14ac:dyDescent="0.35">
      <c r="A14" s="13" t="s">
        <v>43</v>
      </c>
      <c r="B14" s="15" t="s">
        <v>44</v>
      </c>
      <c r="C14" s="15" t="s">
        <v>45</v>
      </c>
      <c r="D14" s="18">
        <v>10</v>
      </c>
      <c r="E14" s="18">
        <f t="shared" ref="E14:E16" si="11">D14/3*2</f>
        <v>6.666666666666667</v>
      </c>
      <c r="F14" s="18">
        <f t="shared" ref="F14:F16" si="12">D14*0.85</f>
        <v>8.5</v>
      </c>
      <c r="G14" s="18">
        <f t="shared" ref="G14:G16" si="13">D14*0.82</f>
        <v>8.1999999999999993</v>
      </c>
      <c r="H14" s="18">
        <f t="shared" si="0"/>
        <v>20</v>
      </c>
      <c r="I14" s="18">
        <f t="shared" si="1"/>
        <v>30</v>
      </c>
      <c r="J14" s="18">
        <v>5</v>
      </c>
      <c r="K14" s="18">
        <f t="shared" si="2"/>
        <v>88.366666666666674</v>
      </c>
      <c r="L14" s="31"/>
      <c r="M14" s="19">
        <f t="shared" ref="M14:M16" si="14">K14*L14</f>
        <v>0</v>
      </c>
    </row>
    <row r="15" spans="1:13" s="1" customFormat="1" ht="15" customHeight="1" x14ac:dyDescent="0.35">
      <c r="A15" s="13" t="s">
        <v>46</v>
      </c>
      <c r="B15" s="4" t="s">
        <v>47</v>
      </c>
      <c r="C15" s="5" t="s">
        <v>48</v>
      </c>
      <c r="D15" s="18">
        <v>10</v>
      </c>
      <c r="E15" s="18">
        <f t="shared" si="11"/>
        <v>6.666666666666667</v>
      </c>
      <c r="F15" s="18">
        <f t="shared" si="12"/>
        <v>8.5</v>
      </c>
      <c r="G15" s="18">
        <f t="shared" si="13"/>
        <v>8.1999999999999993</v>
      </c>
      <c r="H15" s="18">
        <f t="shared" si="0"/>
        <v>8</v>
      </c>
      <c r="I15" s="18">
        <f t="shared" si="1"/>
        <v>12</v>
      </c>
      <c r="J15" s="18">
        <v>2</v>
      </c>
      <c r="K15" s="18">
        <f t="shared" si="2"/>
        <v>55.366666666666667</v>
      </c>
      <c r="L15" s="32"/>
      <c r="M15" s="19">
        <f t="shared" si="14"/>
        <v>0</v>
      </c>
    </row>
    <row r="16" spans="1:13" s="1" customFormat="1" ht="15" customHeight="1" x14ac:dyDescent="0.35">
      <c r="A16" s="13" t="s">
        <v>49</v>
      </c>
      <c r="B16" s="4" t="s">
        <v>50</v>
      </c>
      <c r="C16" s="5" t="s">
        <v>51</v>
      </c>
      <c r="D16" s="18">
        <v>10</v>
      </c>
      <c r="E16" s="18">
        <f t="shared" si="11"/>
        <v>6.666666666666667</v>
      </c>
      <c r="F16" s="18">
        <f t="shared" si="12"/>
        <v>8.5</v>
      </c>
      <c r="G16" s="18">
        <f t="shared" si="13"/>
        <v>8.1999999999999993</v>
      </c>
      <c r="H16" s="18">
        <f t="shared" si="0"/>
        <v>8</v>
      </c>
      <c r="I16" s="18">
        <f t="shared" si="1"/>
        <v>12</v>
      </c>
      <c r="J16" s="18">
        <v>2</v>
      </c>
      <c r="K16" s="18">
        <f t="shared" si="2"/>
        <v>55.366666666666667</v>
      </c>
      <c r="L16" s="33"/>
      <c r="M16" s="20">
        <f t="shared" si="14"/>
        <v>0</v>
      </c>
    </row>
    <row r="17" spans="1:14" s="1" customFormat="1" ht="15" customHeight="1" x14ac:dyDescent="0.35">
      <c r="A17" s="13"/>
      <c r="B17" s="4"/>
      <c r="C17" s="5"/>
      <c r="D17" s="5"/>
      <c r="E17" s="8"/>
      <c r="F17" s="10"/>
      <c r="G17" s="11"/>
      <c r="H17" s="21"/>
      <c r="I17" s="21"/>
      <c r="J17" s="21"/>
      <c r="K17" s="21"/>
      <c r="L17" s="21"/>
      <c r="M17" s="10" t="s">
        <v>52</v>
      </c>
      <c r="N17" s="11">
        <f>SUM(M4:M16)</f>
        <v>0</v>
      </c>
    </row>
    <row r="18" spans="1:14" s="1" customFormat="1" ht="15" customHeight="1" x14ac:dyDescent="0.35">
      <c r="A18" s="13"/>
      <c r="B18" s="4"/>
      <c r="C18" s="5"/>
      <c r="D18" s="5"/>
      <c r="E18" s="8"/>
      <c r="F18" s="8"/>
      <c r="G18" s="21"/>
      <c r="H18" s="21"/>
      <c r="I18" s="21"/>
      <c r="J18" s="21"/>
      <c r="K18" s="21"/>
      <c r="L18" s="21"/>
      <c r="M18" s="21"/>
    </row>
    <row r="19" spans="1:14" s="1" customFormat="1" ht="21" x14ac:dyDescent="0.5">
      <c r="A19" s="38" t="s">
        <v>53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4" s="1" customFormat="1" ht="15" customHeight="1" x14ac:dyDescent="0.35">
      <c r="A20" s="13" t="s">
        <v>54</v>
      </c>
      <c r="B20" s="15" t="s">
        <v>55</v>
      </c>
      <c r="C20" s="15" t="s">
        <v>56</v>
      </c>
      <c r="D20" s="18">
        <v>5</v>
      </c>
      <c r="E20" s="18">
        <f>D20/3*2</f>
        <v>3.3333333333333335</v>
      </c>
      <c r="F20" s="18">
        <f>D20*0.85</f>
        <v>4.25</v>
      </c>
      <c r="G20" s="18">
        <f>D20*0.82</f>
        <v>4.0999999999999996</v>
      </c>
      <c r="H20" s="18">
        <f t="shared" ref="H20:H39" si="15">J20*4</f>
        <v>20</v>
      </c>
      <c r="I20" s="18">
        <f t="shared" ref="I20:I39" si="16">J20*6</f>
        <v>30</v>
      </c>
      <c r="J20" s="18">
        <v>5</v>
      </c>
      <c r="K20" s="18">
        <f t="shared" ref="K20:K39" si="17">SUM(D20:J20)</f>
        <v>71.683333333333337</v>
      </c>
      <c r="L20" s="29"/>
      <c r="M20" s="8">
        <f>K20*L20</f>
        <v>0</v>
      </c>
    </row>
    <row r="21" spans="1:14" s="1" customFormat="1" ht="15" customHeight="1" x14ac:dyDescent="0.35">
      <c r="A21" s="13" t="s">
        <v>57</v>
      </c>
      <c r="B21" s="15" t="s">
        <v>58</v>
      </c>
      <c r="C21" s="15" t="s">
        <v>59</v>
      </c>
      <c r="D21" s="18">
        <v>10</v>
      </c>
      <c r="E21" s="18">
        <f t="shared" ref="E21:E23" si="18">D21/3*2</f>
        <v>6.666666666666667</v>
      </c>
      <c r="F21" s="18">
        <f t="shared" ref="F21:F23" si="19">D21*0.85</f>
        <v>8.5</v>
      </c>
      <c r="G21" s="18">
        <f t="shared" ref="G21:G23" si="20">D21*0.82</f>
        <v>8.1999999999999993</v>
      </c>
      <c r="H21" s="18">
        <f t="shared" si="15"/>
        <v>24</v>
      </c>
      <c r="I21" s="18">
        <f t="shared" si="16"/>
        <v>36</v>
      </c>
      <c r="J21" s="18">
        <v>6</v>
      </c>
      <c r="K21" s="18">
        <f t="shared" si="17"/>
        <v>99.366666666666674</v>
      </c>
      <c r="L21" s="29"/>
      <c r="M21" s="8">
        <f t="shared" ref="M21:M39" si="21">K21*L21</f>
        <v>0</v>
      </c>
    </row>
    <row r="22" spans="1:14" s="1" customFormat="1" ht="15" customHeight="1" x14ac:dyDescent="0.35">
      <c r="A22" s="13" t="s">
        <v>60</v>
      </c>
      <c r="B22" s="15" t="s">
        <v>61</v>
      </c>
      <c r="C22" s="15" t="s">
        <v>62</v>
      </c>
      <c r="D22" s="18">
        <v>5</v>
      </c>
      <c r="E22" s="18">
        <f t="shared" si="18"/>
        <v>3.3333333333333335</v>
      </c>
      <c r="F22" s="18">
        <f t="shared" si="19"/>
        <v>4.25</v>
      </c>
      <c r="G22" s="18">
        <f t="shared" si="20"/>
        <v>4.0999999999999996</v>
      </c>
      <c r="H22" s="18">
        <f t="shared" si="15"/>
        <v>12</v>
      </c>
      <c r="I22" s="18">
        <f t="shared" si="16"/>
        <v>18</v>
      </c>
      <c r="J22" s="18">
        <v>3</v>
      </c>
      <c r="K22" s="18">
        <f t="shared" si="17"/>
        <v>49.683333333333337</v>
      </c>
      <c r="L22" s="29"/>
      <c r="M22" s="8">
        <f t="shared" si="21"/>
        <v>0</v>
      </c>
    </row>
    <row r="23" spans="1:14" s="1" customFormat="1" ht="15" customHeight="1" x14ac:dyDescent="0.35">
      <c r="A23" s="13" t="s">
        <v>63</v>
      </c>
      <c r="B23" s="15" t="s">
        <v>64</v>
      </c>
      <c r="C23" s="15" t="s">
        <v>20</v>
      </c>
      <c r="D23" s="18">
        <v>60</v>
      </c>
      <c r="E23" s="18">
        <f t="shared" si="18"/>
        <v>40</v>
      </c>
      <c r="F23" s="18">
        <f t="shared" si="19"/>
        <v>51</v>
      </c>
      <c r="G23" s="18">
        <f t="shared" si="20"/>
        <v>49.199999999999996</v>
      </c>
      <c r="H23" s="18">
        <f t="shared" si="15"/>
        <v>120</v>
      </c>
      <c r="I23" s="18">
        <f t="shared" si="16"/>
        <v>180</v>
      </c>
      <c r="J23" s="18">
        <v>30</v>
      </c>
      <c r="K23" s="18">
        <f t="shared" si="17"/>
        <v>530.20000000000005</v>
      </c>
      <c r="L23" s="29"/>
      <c r="M23" s="8">
        <f t="shared" si="21"/>
        <v>0</v>
      </c>
    </row>
    <row r="24" spans="1:14" s="1" customFormat="1" ht="15" customHeight="1" x14ac:dyDescent="0.35">
      <c r="A24" s="13" t="s">
        <v>65</v>
      </c>
      <c r="B24" s="15" t="s">
        <v>66</v>
      </c>
      <c r="C24" s="15" t="s">
        <v>62</v>
      </c>
      <c r="D24" s="18">
        <v>20</v>
      </c>
      <c r="E24" s="18">
        <f>D24/3*2</f>
        <v>13.333333333333334</v>
      </c>
      <c r="F24" s="18">
        <f>D24*0.85</f>
        <v>17</v>
      </c>
      <c r="G24" s="18">
        <f>D24*0.82</f>
        <v>16.399999999999999</v>
      </c>
      <c r="H24" s="18">
        <f t="shared" si="15"/>
        <v>40</v>
      </c>
      <c r="I24" s="18">
        <f t="shared" si="16"/>
        <v>60</v>
      </c>
      <c r="J24" s="18">
        <v>10</v>
      </c>
      <c r="K24" s="18">
        <f t="shared" si="17"/>
        <v>176.73333333333335</v>
      </c>
      <c r="L24" s="29"/>
      <c r="M24" s="8">
        <f t="shared" si="21"/>
        <v>0</v>
      </c>
    </row>
    <row r="25" spans="1:14" s="1" customFormat="1" ht="15" customHeight="1" x14ac:dyDescent="0.35">
      <c r="A25" s="13" t="s">
        <v>67</v>
      </c>
      <c r="B25" s="15" t="s">
        <v>68</v>
      </c>
      <c r="C25" s="15" t="s">
        <v>62</v>
      </c>
      <c r="D25" s="18">
        <v>6</v>
      </c>
      <c r="E25" s="18">
        <f t="shared" ref="E25:E26" si="22">D25/3*2</f>
        <v>4</v>
      </c>
      <c r="F25" s="18">
        <f t="shared" ref="F25:F26" si="23">D25*0.85</f>
        <v>5.0999999999999996</v>
      </c>
      <c r="G25" s="18">
        <f t="shared" ref="G25:G26" si="24">D25*0.82</f>
        <v>4.92</v>
      </c>
      <c r="H25" s="18">
        <f t="shared" si="15"/>
        <v>12</v>
      </c>
      <c r="I25" s="18">
        <f t="shared" si="16"/>
        <v>18</v>
      </c>
      <c r="J25" s="18">
        <v>3</v>
      </c>
      <c r="K25" s="18">
        <f t="shared" si="17"/>
        <v>53.019999999999996</v>
      </c>
      <c r="L25" s="29"/>
      <c r="M25" s="8">
        <f t="shared" si="21"/>
        <v>0</v>
      </c>
    </row>
    <row r="26" spans="1:14" s="1" customFormat="1" ht="15" customHeight="1" x14ac:dyDescent="0.35">
      <c r="A26" s="13" t="s">
        <v>69</v>
      </c>
      <c r="B26" s="15" t="s">
        <v>70</v>
      </c>
      <c r="C26" s="15" t="s">
        <v>71</v>
      </c>
      <c r="D26" s="18">
        <v>30</v>
      </c>
      <c r="E26" s="18">
        <f t="shared" si="22"/>
        <v>20</v>
      </c>
      <c r="F26" s="18">
        <f t="shared" si="23"/>
        <v>25.5</v>
      </c>
      <c r="G26" s="18">
        <f t="shared" si="24"/>
        <v>24.599999999999998</v>
      </c>
      <c r="H26" s="18">
        <f t="shared" si="15"/>
        <v>48</v>
      </c>
      <c r="I26" s="18">
        <f t="shared" si="16"/>
        <v>72</v>
      </c>
      <c r="J26" s="18">
        <v>12</v>
      </c>
      <c r="K26" s="18">
        <f t="shared" si="17"/>
        <v>232.1</v>
      </c>
      <c r="L26" s="29"/>
      <c r="M26" s="8">
        <f t="shared" si="21"/>
        <v>0</v>
      </c>
    </row>
    <row r="27" spans="1:14" s="1" customFormat="1" ht="15" customHeight="1" x14ac:dyDescent="0.35">
      <c r="A27" s="13" t="s">
        <v>72</v>
      </c>
      <c r="B27" s="15" t="s">
        <v>73</v>
      </c>
      <c r="C27" s="15" t="s">
        <v>62</v>
      </c>
      <c r="D27" s="18">
        <v>10</v>
      </c>
      <c r="E27" s="18">
        <f>D27/3*2</f>
        <v>6.666666666666667</v>
      </c>
      <c r="F27" s="18">
        <f>D27*0.85</f>
        <v>8.5</v>
      </c>
      <c r="G27" s="18">
        <f>D27*0.82</f>
        <v>8.1999999999999993</v>
      </c>
      <c r="H27" s="18">
        <f t="shared" si="15"/>
        <v>28</v>
      </c>
      <c r="I27" s="18">
        <f t="shared" si="16"/>
        <v>42</v>
      </c>
      <c r="J27" s="18">
        <v>7</v>
      </c>
      <c r="K27" s="18">
        <f t="shared" si="17"/>
        <v>110.36666666666667</v>
      </c>
      <c r="L27" s="29"/>
      <c r="M27" s="8">
        <f t="shared" si="21"/>
        <v>0</v>
      </c>
    </row>
    <row r="28" spans="1:14" s="1" customFormat="1" ht="15" customHeight="1" x14ac:dyDescent="0.35">
      <c r="A28" s="13" t="s">
        <v>74</v>
      </c>
      <c r="B28" s="15" t="s">
        <v>75</v>
      </c>
      <c r="C28" s="15" t="s">
        <v>56</v>
      </c>
      <c r="D28" s="18">
        <v>20</v>
      </c>
      <c r="E28" s="18">
        <f t="shared" ref="E28:E30" si="25">D28/3*2</f>
        <v>13.333333333333334</v>
      </c>
      <c r="F28" s="18">
        <f t="shared" ref="F28:F30" si="26">D28*0.85</f>
        <v>17</v>
      </c>
      <c r="G28" s="18">
        <f t="shared" ref="G28:G30" si="27">D28*0.82</f>
        <v>16.399999999999999</v>
      </c>
      <c r="H28" s="18">
        <f t="shared" si="15"/>
        <v>24</v>
      </c>
      <c r="I28" s="18">
        <f t="shared" si="16"/>
        <v>36</v>
      </c>
      <c r="J28" s="18">
        <v>6</v>
      </c>
      <c r="K28" s="18">
        <f t="shared" si="17"/>
        <v>132.73333333333335</v>
      </c>
      <c r="L28" s="29"/>
      <c r="M28" s="8">
        <f t="shared" si="21"/>
        <v>0</v>
      </c>
    </row>
    <row r="29" spans="1:14" s="1" customFormat="1" ht="15" customHeight="1" x14ac:dyDescent="0.35">
      <c r="A29" s="13" t="s">
        <v>76</v>
      </c>
      <c r="B29" s="15" t="s">
        <v>77</v>
      </c>
      <c r="C29" s="15" t="s">
        <v>78</v>
      </c>
      <c r="D29" s="18">
        <v>20</v>
      </c>
      <c r="E29" s="18">
        <f t="shared" si="25"/>
        <v>13.333333333333334</v>
      </c>
      <c r="F29" s="18">
        <f t="shared" si="26"/>
        <v>17</v>
      </c>
      <c r="G29" s="18">
        <f t="shared" si="27"/>
        <v>16.399999999999999</v>
      </c>
      <c r="H29" s="18">
        <f t="shared" si="15"/>
        <v>100</v>
      </c>
      <c r="I29" s="18">
        <f t="shared" si="16"/>
        <v>150</v>
      </c>
      <c r="J29" s="18">
        <v>25</v>
      </c>
      <c r="K29" s="18">
        <f t="shared" si="17"/>
        <v>341.73333333333335</v>
      </c>
      <c r="L29" s="29"/>
      <c r="M29" s="8">
        <f t="shared" si="21"/>
        <v>0</v>
      </c>
    </row>
    <row r="30" spans="1:14" s="1" customFormat="1" ht="15" customHeight="1" x14ac:dyDescent="0.35">
      <c r="A30" s="13" t="s">
        <v>79</v>
      </c>
      <c r="B30" s="15" t="s">
        <v>80</v>
      </c>
      <c r="C30" s="15" t="s">
        <v>81</v>
      </c>
      <c r="D30" s="18">
        <v>10</v>
      </c>
      <c r="E30" s="18">
        <f t="shared" si="25"/>
        <v>6.666666666666667</v>
      </c>
      <c r="F30" s="18">
        <f t="shared" si="26"/>
        <v>8.5</v>
      </c>
      <c r="G30" s="18">
        <f t="shared" si="27"/>
        <v>8.1999999999999993</v>
      </c>
      <c r="H30" s="18">
        <f t="shared" si="15"/>
        <v>16</v>
      </c>
      <c r="I30" s="18">
        <f t="shared" si="16"/>
        <v>24</v>
      </c>
      <c r="J30" s="18">
        <v>4</v>
      </c>
      <c r="K30" s="18">
        <f t="shared" si="17"/>
        <v>77.366666666666674</v>
      </c>
      <c r="L30" s="29"/>
      <c r="M30" s="8">
        <f t="shared" si="21"/>
        <v>0</v>
      </c>
    </row>
    <row r="31" spans="1:14" s="1" customFormat="1" ht="15" customHeight="1" x14ac:dyDescent="0.35">
      <c r="A31" s="13" t="s">
        <v>82</v>
      </c>
      <c r="B31" s="15" t="s">
        <v>83</v>
      </c>
      <c r="C31" s="15" t="s">
        <v>62</v>
      </c>
      <c r="D31" s="18">
        <v>30</v>
      </c>
      <c r="E31" s="18">
        <f>D31/3*2</f>
        <v>20</v>
      </c>
      <c r="F31" s="18">
        <f>D31*0.85</f>
        <v>25.5</v>
      </c>
      <c r="G31" s="18">
        <f>D31*0.82</f>
        <v>24.599999999999998</v>
      </c>
      <c r="H31" s="18">
        <f t="shared" si="15"/>
        <v>20</v>
      </c>
      <c r="I31" s="18">
        <f t="shared" si="16"/>
        <v>30</v>
      </c>
      <c r="J31" s="18">
        <v>5</v>
      </c>
      <c r="K31" s="18">
        <f t="shared" si="17"/>
        <v>155.1</v>
      </c>
      <c r="L31" s="29"/>
      <c r="M31" s="8">
        <f t="shared" si="21"/>
        <v>0</v>
      </c>
    </row>
    <row r="32" spans="1:14" s="1" customFormat="1" ht="15" customHeight="1" x14ac:dyDescent="0.35">
      <c r="A32" s="13" t="s">
        <v>84</v>
      </c>
      <c r="B32" s="15" t="s">
        <v>85</v>
      </c>
      <c r="C32" s="15" t="s">
        <v>86</v>
      </c>
      <c r="D32" s="18">
        <v>20</v>
      </c>
      <c r="E32" s="18">
        <f t="shared" ref="E32:E34" si="28">D32/3*2</f>
        <v>13.333333333333334</v>
      </c>
      <c r="F32" s="18">
        <f t="shared" ref="F32:F34" si="29">D32*0.85</f>
        <v>17</v>
      </c>
      <c r="G32" s="18">
        <f t="shared" ref="G32:G34" si="30">D32*0.82</f>
        <v>16.399999999999999</v>
      </c>
      <c r="H32" s="18">
        <f t="shared" si="15"/>
        <v>24</v>
      </c>
      <c r="I32" s="18">
        <f t="shared" si="16"/>
        <v>36</v>
      </c>
      <c r="J32" s="18">
        <v>6</v>
      </c>
      <c r="K32" s="18">
        <f t="shared" si="17"/>
        <v>132.73333333333335</v>
      </c>
      <c r="L32" s="29"/>
      <c r="M32" s="8">
        <f t="shared" si="21"/>
        <v>0</v>
      </c>
    </row>
    <row r="33" spans="1:14" s="1" customFormat="1" ht="15" customHeight="1" x14ac:dyDescent="0.35">
      <c r="A33" s="13" t="s">
        <v>87</v>
      </c>
      <c r="B33" s="15" t="s">
        <v>88</v>
      </c>
      <c r="C33" s="15" t="s">
        <v>89</v>
      </c>
      <c r="D33" s="18">
        <v>10</v>
      </c>
      <c r="E33" s="18">
        <f t="shared" si="28"/>
        <v>6.666666666666667</v>
      </c>
      <c r="F33" s="18">
        <f t="shared" si="29"/>
        <v>8.5</v>
      </c>
      <c r="G33" s="18">
        <f t="shared" si="30"/>
        <v>8.1999999999999993</v>
      </c>
      <c r="H33" s="18">
        <f t="shared" si="15"/>
        <v>24</v>
      </c>
      <c r="I33" s="18">
        <f t="shared" si="16"/>
        <v>36</v>
      </c>
      <c r="J33" s="18">
        <v>6</v>
      </c>
      <c r="K33" s="18">
        <f t="shared" si="17"/>
        <v>99.366666666666674</v>
      </c>
      <c r="L33" s="29"/>
      <c r="M33" s="8">
        <f t="shared" si="21"/>
        <v>0</v>
      </c>
    </row>
    <row r="34" spans="1:14" s="1" customFormat="1" ht="15" customHeight="1" x14ac:dyDescent="0.35">
      <c r="A34" s="13" t="s">
        <v>90</v>
      </c>
      <c r="B34" s="15" t="s">
        <v>91</v>
      </c>
      <c r="C34" s="15" t="s">
        <v>92</v>
      </c>
      <c r="D34" s="18">
        <v>5</v>
      </c>
      <c r="E34" s="18">
        <f t="shared" si="28"/>
        <v>3.3333333333333335</v>
      </c>
      <c r="F34" s="18">
        <f t="shared" si="29"/>
        <v>4.25</v>
      </c>
      <c r="G34" s="18">
        <f t="shared" si="30"/>
        <v>4.0999999999999996</v>
      </c>
      <c r="H34" s="18">
        <f t="shared" si="15"/>
        <v>20</v>
      </c>
      <c r="I34" s="18">
        <f t="shared" si="16"/>
        <v>30</v>
      </c>
      <c r="J34" s="18">
        <v>5</v>
      </c>
      <c r="K34" s="18">
        <f t="shared" si="17"/>
        <v>71.683333333333337</v>
      </c>
      <c r="L34" s="29"/>
      <c r="M34" s="8">
        <f t="shared" si="21"/>
        <v>0</v>
      </c>
    </row>
    <row r="35" spans="1:14" s="1" customFormat="1" ht="15" customHeight="1" x14ac:dyDescent="0.35">
      <c r="A35" s="13" t="s">
        <v>93</v>
      </c>
      <c r="B35" s="15" t="s">
        <v>94</v>
      </c>
      <c r="C35" s="15" t="s">
        <v>23</v>
      </c>
      <c r="D35" s="18">
        <v>5</v>
      </c>
      <c r="E35" s="18">
        <f>D35/3*2</f>
        <v>3.3333333333333335</v>
      </c>
      <c r="F35" s="18">
        <f>D35*0.85</f>
        <v>4.25</v>
      </c>
      <c r="G35" s="18">
        <f>D35*0.82</f>
        <v>4.0999999999999996</v>
      </c>
      <c r="H35" s="18">
        <f t="shared" si="15"/>
        <v>20</v>
      </c>
      <c r="I35" s="18">
        <f t="shared" si="16"/>
        <v>30</v>
      </c>
      <c r="J35" s="18">
        <v>5</v>
      </c>
      <c r="K35" s="18">
        <f t="shared" si="17"/>
        <v>71.683333333333337</v>
      </c>
      <c r="L35" s="29"/>
      <c r="M35" s="8">
        <f t="shared" si="21"/>
        <v>0</v>
      </c>
    </row>
    <row r="36" spans="1:14" s="1" customFormat="1" ht="15" customHeight="1" x14ac:dyDescent="0.35">
      <c r="A36" s="13" t="s">
        <v>95</v>
      </c>
      <c r="B36" s="15" t="s">
        <v>96</v>
      </c>
      <c r="C36" s="15" t="s">
        <v>56</v>
      </c>
      <c r="D36" s="18">
        <v>20</v>
      </c>
      <c r="E36" s="18">
        <f>D36/3*2</f>
        <v>13.333333333333334</v>
      </c>
      <c r="F36" s="18">
        <f>D36*0.85</f>
        <v>17</v>
      </c>
      <c r="G36" s="18">
        <f>D36*0.82</f>
        <v>16.399999999999999</v>
      </c>
      <c r="H36" s="18">
        <f t="shared" si="15"/>
        <v>40</v>
      </c>
      <c r="I36" s="18">
        <f t="shared" si="16"/>
        <v>60</v>
      </c>
      <c r="J36" s="18">
        <v>10</v>
      </c>
      <c r="K36" s="18">
        <f t="shared" si="17"/>
        <v>176.73333333333335</v>
      </c>
      <c r="L36" s="29"/>
      <c r="M36" s="8">
        <f t="shared" si="21"/>
        <v>0</v>
      </c>
    </row>
    <row r="37" spans="1:14" s="1" customFormat="1" ht="15" customHeight="1" x14ac:dyDescent="0.35">
      <c r="A37" s="13" t="s">
        <v>97</v>
      </c>
      <c r="B37" s="15" t="s">
        <v>98</v>
      </c>
      <c r="C37" s="15" t="s">
        <v>78</v>
      </c>
      <c r="D37" s="18">
        <v>5</v>
      </c>
      <c r="E37" s="18">
        <f t="shared" ref="E37:E39" si="31">D37/3*2</f>
        <v>3.3333333333333335</v>
      </c>
      <c r="F37" s="18">
        <f t="shared" ref="F37:F39" si="32">D37*0.85</f>
        <v>4.25</v>
      </c>
      <c r="G37" s="18">
        <f t="shared" ref="G37:G39" si="33">D37*0.82</f>
        <v>4.0999999999999996</v>
      </c>
      <c r="H37" s="18">
        <f t="shared" si="15"/>
        <v>8</v>
      </c>
      <c r="I37" s="18">
        <f t="shared" si="16"/>
        <v>12</v>
      </c>
      <c r="J37" s="18">
        <v>2</v>
      </c>
      <c r="K37" s="18">
        <f t="shared" si="17"/>
        <v>38.683333333333337</v>
      </c>
      <c r="L37" s="29"/>
      <c r="M37" s="8">
        <f t="shared" si="21"/>
        <v>0</v>
      </c>
    </row>
    <row r="38" spans="1:14" s="1" customFormat="1" ht="15" customHeight="1" x14ac:dyDescent="0.35">
      <c r="A38" s="13" t="s">
        <v>99</v>
      </c>
      <c r="B38" s="15" t="s">
        <v>100</v>
      </c>
      <c r="C38" s="15" t="s">
        <v>62</v>
      </c>
      <c r="D38" s="18">
        <v>20</v>
      </c>
      <c r="E38" s="18">
        <f t="shared" si="31"/>
        <v>13.333333333333334</v>
      </c>
      <c r="F38" s="18">
        <f t="shared" si="32"/>
        <v>17</v>
      </c>
      <c r="G38" s="18">
        <f t="shared" si="33"/>
        <v>16.399999999999999</v>
      </c>
      <c r="H38" s="18">
        <f t="shared" si="15"/>
        <v>120</v>
      </c>
      <c r="I38" s="18">
        <f t="shared" si="16"/>
        <v>180</v>
      </c>
      <c r="J38" s="18">
        <v>30</v>
      </c>
      <c r="K38" s="18">
        <f t="shared" si="17"/>
        <v>396.73333333333335</v>
      </c>
      <c r="L38" s="29"/>
      <c r="M38" s="8">
        <f t="shared" si="21"/>
        <v>0</v>
      </c>
    </row>
    <row r="39" spans="1:14" s="1" customFormat="1" ht="15" customHeight="1" thickBot="1" x14ac:dyDescent="0.4">
      <c r="A39" s="13" t="s">
        <v>101</v>
      </c>
      <c r="B39" s="15" t="s">
        <v>102</v>
      </c>
      <c r="C39" s="15" t="s">
        <v>103</v>
      </c>
      <c r="D39" s="18">
        <v>5</v>
      </c>
      <c r="E39" s="18">
        <f t="shared" si="31"/>
        <v>3.3333333333333335</v>
      </c>
      <c r="F39" s="18">
        <f t="shared" si="32"/>
        <v>4.25</v>
      </c>
      <c r="G39" s="18">
        <f t="shared" si="33"/>
        <v>4.0999999999999996</v>
      </c>
      <c r="H39" s="18">
        <f t="shared" si="15"/>
        <v>20</v>
      </c>
      <c r="I39" s="18">
        <f t="shared" si="16"/>
        <v>30</v>
      </c>
      <c r="J39" s="18">
        <v>5</v>
      </c>
      <c r="K39" s="18">
        <f t="shared" si="17"/>
        <v>71.683333333333337</v>
      </c>
      <c r="L39" s="30"/>
      <c r="M39" s="8">
        <f t="shared" si="21"/>
        <v>0</v>
      </c>
    </row>
    <row r="40" spans="1:14" s="1" customFormat="1" ht="15" customHeight="1" x14ac:dyDescent="0.35">
      <c r="A40" s="22"/>
      <c r="B40" s="27"/>
      <c r="C40" s="24"/>
      <c r="D40" s="24"/>
      <c r="E40" s="25"/>
      <c r="F40" s="26"/>
      <c r="G40" s="28"/>
      <c r="M40" s="10" t="s">
        <v>52</v>
      </c>
      <c r="N40" s="11">
        <f>SUM(M20:M39)</f>
        <v>0</v>
      </c>
    </row>
    <row r="41" spans="1:14" s="1" customFormat="1" ht="15" customHeight="1" x14ac:dyDescent="0.35">
      <c r="A41" s="22"/>
      <c r="B41" s="23"/>
      <c r="C41" s="24"/>
      <c r="D41" s="24"/>
      <c r="E41" s="25"/>
      <c r="F41" s="25"/>
    </row>
    <row r="42" spans="1:14" s="1" customFormat="1" ht="15" customHeight="1" x14ac:dyDescent="0.35">
      <c r="A42" s="22"/>
      <c r="B42" s="23"/>
      <c r="C42" s="24"/>
      <c r="D42" s="24"/>
      <c r="E42" s="26"/>
      <c r="F42" s="26"/>
      <c r="M42" s="10" t="s">
        <v>104</v>
      </c>
      <c r="N42" s="10">
        <f>SUM(N4:N41)</f>
        <v>0</v>
      </c>
    </row>
  </sheetData>
  <mergeCells count="3">
    <mergeCell ref="A1:F1"/>
    <mergeCell ref="A3:M3"/>
    <mergeCell ref="A19:M19"/>
  </mergeCell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92731-46C4-4365-9D66-E0764E554AAC}">
  <dimension ref="A1:N42"/>
  <sheetViews>
    <sheetView zoomScale="85" zoomScaleNormal="85" workbookViewId="0">
      <pane xSplit="2" ySplit="2" topLeftCell="C12" activePane="bottomRight" state="frozen"/>
      <selection pane="topRight" activeCell="G1" sqref="G1"/>
      <selection pane="bottomLeft" activeCell="A4" sqref="A4"/>
      <selection pane="bottomRight" activeCell="D51" sqref="D51"/>
    </sheetView>
  </sheetViews>
  <sheetFormatPr defaultColWidth="8.81640625" defaultRowHeight="14.5" x14ac:dyDescent="0.35"/>
  <cols>
    <col min="1" max="1" width="11.81640625" style="14" customWidth="1"/>
    <col min="2" max="2" width="40.7265625" bestFit="1" customWidth="1"/>
    <col min="3" max="3" width="17" style="3" customWidth="1"/>
    <col min="4" max="4" width="12.81640625" style="3" customWidth="1"/>
    <col min="5" max="6" width="12.81640625" style="9" customWidth="1"/>
    <col min="7" max="7" width="15.81640625" customWidth="1"/>
    <col min="11" max="11" width="11.7265625" customWidth="1"/>
    <col min="13" max="13" width="13.81640625" bestFit="1" customWidth="1"/>
    <col min="14" max="14" width="14.81640625" bestFit="1" customWidth="1"/>
  </cols>
  <sheetData>
    <row r="1" spans="1:13" ht="18.5" x14ac:dyDescent="0.45">
      <c r="A1" s="35" t="s">
        <v>0</v>
      </c>
      <c r="B1" s="35"/>
      <c r="C1" s="35"/>
      <c r="D1" s="35"/>
      <c r="E1" s="35"/>
      <c r="F1" s="35"/>
    </row>
    <row r="2" spans="1:13" s="2" customFormat="1" ht="46.5" x14ac:dyDescent="0.35">
      <c r="A2" s="12" t="s">
        <v>1</v>
      </c>
      <c r="B2" s="7" t="s">
        <v>2</v>
      </c>
      <c r="C2" s="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7" t="s">
        <v>12</v>
      </c>
      <c r="M2" s="17" t="s">
        <v>13</v>
      </c>
    </row>
    <row r="3" spans="1:13" s="1" customFormat="1" ht="21" x14ac:dyDescent="0.5">
      <c r="A3" s="36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1" customFormat="1" ht="15" customHeight="1" x14ac:dyDescent="0.35">
      <c r="A4" s="13" t="s">
        <v>15</v>
      </c>
      <c r="B4" s="15" t="s">
        <v>16</v>
      </c>
      <c r="C4" s="15" t="s">
        <v>17</v>
      </c>
      <c r="D4" s="18">
        <v>5</v>
      </c>
      <c r="E4" s="18">
        <f>D4/3*2</f>
        <v>3.3333333333333335</v>
      </c>
      <c r="F4" s="18">
        <f>D4*0.85</f>
        <v>4.25</v>
      </c>
      <c r="G4" s="18">
        <f>D4*0.82</f>
        <v>4.0999999999999996</v>
      </c>
      <c r="H4" s="18">
        <f t="shared" ref="H4:H16" si="0">J4*4</f>
        <v>8</v>
      </c>
      <c r="I4" s="18">
        <f t="shared" ref="I4:I16" si="1">J4*6</f>
        <v>12</v>
      </c>
      <c r="J4" s="18">
        <v>2</v>
      </c>
      <c r="K4" s="18">
        <f t="shared" ref="K4:K16" si="2">SUM(D4:J4)</f>
        <v>38.683333333333337</v>
      </c>
      <c r="L4" s="31"/>
      <c r="M4" s="19">
        <f>K4*L4</f>
        <v>0</v>
      </c>
    </row>
    <row r="5" spans="1:13" s="1" customFormat="1" ht="15" customHeight="1" x14ac:dyDescent="0.35">
      <c r="A5" s="13" t="s">
        <v>18</v>
      </c>
      <c r="B5" s="15" t="s">
        <v>19</v>
      </c>
      <c r="C5" s="15" t="s">
        <v>20</v>
      </c>
      <c r="D5" s="18">
        <v>280</v>
      </c>
      <c r="E5" s="18">
        <f t="shared" ref="E5:E7" si="3">D5/3*2</f>
        <v>186.66666666666666</v>
      </c>
      <c r="F5" s="18">
        <f t="shared" ref="F5:F7" si="4">D5*0.85</f>
        <v>238</v>
      </c>
      <c r="G5" s="18">
        <f t="shared" ref="G5:G7" si="5">D5*0.82</f>
        <v>229.6</v>
      </c>
      <c r="H5" s="18">
        <f t="shared" si="0"/>
        <v>160</v>
      </c>
      <c r="I5" s="18">
        <f t="shared" si="1"/>
        <v>240</v>
      </c>
      <c r="J5" s="18">
        <v>40</v>
      </c>
      <c r="K5" s="18">
        <f t="shared" si="2"/>
        <v>1374.2666666666667</v>
      </c>
      <c r="L5" s="31"/>
      <c r="M5" s="19">
        <f t="shared" ref="M5:M7" si="6">K5*L5</f>
        <v>0</v>
      </c>
    </row>
    <row r="6" spans="1:13" s="1" customFormat="1" ht="15" customHeight="1" x14ac:dyDescent="0.35">
      <c r="A6" s="13" t="s">
        <v>21</v>
      </c>
      <c r="B6" s="15" t="s">
        <v>22</v>
      </c>
      <c r="C6" s="15" t="s">
        <v>23</v>
      </c>
      <c r="D6" s="18">
        <v>150</v>
      </c>
      <c r="E6" s="18">
        <f t="shared" si="3"/>
        <v>100</v>
      </c>
      <c r="F6" s="18">
        <f t="shared" si="4"/>
        <v>127.5</v>
      </c>
      <c r="G6" s="18">
        <f t="shared" si="5"/>
        <v>122.99999999999999</v>
      </c>
      <c r="H6" s="18">
        <f t="shared" si="0"/>
        <v>80</v>
      </c>
      <c r="I6" s="18">
        <f t="shared" si="1"/>
        <v>120</v>
      </c>
      <c r="J6" s="18">
        <v>20</v>
      </c>
      <c r="K6" s="18">
        <f t="shared" si="2"/>
        <v>720.5</v>
      </c>
      <c r="L6" s="31"/>
      <c r="M6" s="19">
        <f t="shared" si="6"/>
        <v>0</v>
      </c>
    </row>
    <row r="7" spans="1:13" s="1" customFormat="1" ht="15" customHeight="1" x14ac:dyDescent="0.35">
      <c r="A7" s="13" t="s">
        <v>24</v>
      </c>
      <c r="B7" s="15" t="s">
        <v>25</v>
      </c>
      <c r="C7" s="15" t="s">
        <v>26</v>
      </c>
      <c r="D7" s="18">
        <v>30</v>
      </c>
      <c r="E7" s="18">
        <f t="shared" si="3"/>
        <v>20</v>
      </c>
      <c r="F7" s="18">
        <f t="shared" si="4"/>
        <v>25.5</v>
      </c>
      <c r="G7" s="18">
        <f t="shared" si="5"/>
        <v>24.599999999999998</v>
      </c>
      <c r="H7" s="18">
        <f t="shared" si="0"/>
        <v>32</v>
      </c>
      <c r="I7" s="18">
        <f t="shared" si="1"/>
        <v>48</v>
      </c>
      <c r="J7" s="18">
        <v>8</v>
      </c>
      <c r="K7" s="18">
        <f t="shared" si="2"/>
        <v>188.1</v>
      </c>
      <c r="L7" s="31"/>
      <c r="M7" s="20">
        <f t="shared" si="6"/>
        <v>0</v>
      </c>
    </row>
    <row r="8" spans="1:13" s="1" customFormat="1" ht="15" customHeight="1" x14ac:dyDescent="0.35">
      <c r="A8" s="13" t="s">
        <v>27</v>
      </c>
      <c r="B8" s="15" t="s">
        <v>28</v>
      </c>
      <c r="C8" s="15" t="s">
        <v>26</v>
      </c>
      <c r="D8" s="18">
        <v>30</v>
      </c>
      <c r="E8" s="18">
        <f>D8/3*2</f>
        <v>20</v>
      </c>
      <c r="F8" s="18">
        <f>D8*0.85</f>
        <v>25.5</v>
      </c>
      <c r="G8" s="18">
        <f>D8*0.82</f>
        <v>24.599999999999998</v>
      </c>
      <c r="H8" s="18">
        <f t="shared" si="0"/>
        <v>32</v>
      </c>
      <c r="I8" s="18">
        <f t="shared" si="1"/>
        <v>48</v>
      </c>
      <c r="J8" s="18">
        <v>8</v>
      </c>
      <c r="K8" s="18">
        <f t="shared" si="2"/>
        <v>188.1</v>
      </c>
      <c r="L8" s="31"/>
      <c r="M8" s="19">
        <f>K8*L8</f>
        <v>0</v>
      </c>
    </row>
    <row r="9" spans="1:13" s="1" customFormat="1" ht="15" customHeight="1" x14ac:dyDescent="0.35">
      <c r="A9" s="13" t="s">
        <v>29</v>
      </c>
      <c r="B9" s="15" t="s">
        <v>30</v>
      </c>
      <c r="C9" s="15" t="s">
        <v>31</v>
      </c>
      <c r="D9" s="18">
        <v>80</v>
      </c>
      <c r="E9" s="18">
        <f t="shared" ref="E9:E11" si="7">D9/3*2</f>
        <v>53.333333333333336</v>
      </c>
      <c r="F9" s="18">
        <f t="shared" ref="F9:F11" si="8">D9*0.85</f>
        <v>68</v>
      </c>
      <c r="G9" s="18">
        <f t="shared" ref="G9:G11" si="9">D9*0.82</f>
        <v>65.599999999999994</v>
      </c>
      <c r="H9" s="18">
        <f t="shared" si="0"/>
        <v>60</v>
      </c>
      <c r="I9" s="18">
        <f t="shared" si="1"/>
        <v>90</v>
      </c>
      <c r="J9" s="18">
        <v>15</v>
      </c>
      <c r="K9" s="18">
        <f t="shared" si="2"/>
        <v>431.93333333333334</v>
      </c>
      <c r="L9" s="31"/>
      <c r="M9" s="19">
        <f t="shared" ref="M9:M11" si="10">K9*L9</f>
        <v>0</v>
      </c>
    </row>
    <row r="10" spans="1:13" s="1" customFormat="1" ht="15" customHeight="1" x14ac:dyDescent="0.35">
      <c r="A10" s="13" t="s">
        <v>32</v>
      </c>
      <c r="B10" s="15" t="s">
        <v>33</v>
      </c>
      <c r="C10" s="15" t="s">
        <v>31</v>
      </c>
      <c r="D10" s="18">
        <v>80</v>
      </c>
      <c r="E10" s="18">
        <f t="shared" si="7"/>
        <v>53.333333333333336</v>
      </c>
      <c r="F10" s="18">
        <f t="shared" si="8"/>
        <v>68</v>
      </c>
      <c r="G10" s="18">
        <f t="shared" si="9"/>
        <v>65.599999999999994</v>
      </c>
      <c r="H10" s="18">
        <f t="shared" si="0"/>
        <v>60</v>
      </c>
      <c r="I10" s="18">
        <f t="shared" si="1"/>
        <v>90</v>
      </c>
      <c r="J10" s="18">
        <v>15</v>
      </c>
      <c r="K10" s="18">
        <f t="shared" si="2"/>
        <v>431.93333333333334</v>
      </c>
      <c r="L10" s="31"/>
      <c r="M10" s="19">
        <f t="shared" si="10"/>
        <v>0</v>
      </c>
    </row>
    <row r="11" spans="1:13" s="1" customFormat="1" ht="15" customHeight="1" x14ac:dyDescent="0.35">
      <c r="A11" s="13" t="s">
        <v>34</v>
      </c>
      <c r="B11" s="15" t="s">
        <v>35</v>
      </c>
      <c r="C11" s="15" t="s">
        <v>36</v>
      </c>
      <c r="D11" s="18">
        <v>140</v>
      </c>
      <c r="E11" s="18">
        <f t="shared" si="7"/>
        <v>93.333333333333329</v>
      </c>
      <c r="F11" s="18">
        <f t="shared" si="8"/>
        <v>119</v>
      </c>
      <c r="G11" s="18">
        <f t="shared" si="9"/>
        <v>114.8</v>
      </c>
      <c r="H11" s="18">
        <f t="shared" si="0"/>
        <v>60</v>
      </c>
      <c r="I11" s="18">
        <f t="shared" si="1"/>
        <v>90</v>
      </c>
      <c r="J11" s="18">
        <v>15</v>
      </c>
      <c r="K11" s="18">
        <f t="shared" si="2"/>
        <v>632.13333333333333</v>
      </c>
      <c r="L11" s="31"/>
      <c r="M11" s="20">
        <f t="shared" si="10"/>
        <v>0</v>
      </c>
    </row>
    <row r="12" spans="1:13" s="1" customFormat="1" ht="15" customHeight="1" x14ac:dyDescent="0.35">
      <c r="A12" s="13" t="s">
        <v>37</v>
      </c>
      <c r="B12" s="15" t="s">
        <v>38</v>
      </c>
      <c r="C12" s="15" t="s">
        <v>39</v>
      </c>
      <c r="D12" s="18">
        <v>10</v>
      </c>
      <c r="E12" s="18">
        <f>D12/3*2</f>
        <v>6.666666666666667</v>
      </c>
      <c r="F12" s="18">
        <f>D12*0.85</f>
        <v>8.5</v>
      </c>
      <c r="G12" s="18">
        <f>D12*0.82</f>
        <v>8.1999999999999993</v>
      </c>
      <c r="H12" s="18">
        <f t="shared" si="0"/>
        <v>40</v>
      </c>
      <c r="I12" s="18">
        <f t="shared" si="1"/>
        <v>60</v>
      </c>
      <c r="J12" s="18">
        <v>10</v>
      </c>
      <c r="K12" s="18">
        <f t="shared" si="2"/>
        <v>143.36666666666667</v>
      </c>
      <c r="L12" s="31"/>
      <c r="M12" s="19">
        <f>K12*L12</f>
        <v>0</v>
      </c>
    </row>
    <row r="13" spans="1:13" s="1" customFormat="1" ht="15" customHeight="1" x14ac:dyDescent="0.35">
      <c r="A13" s="13" t="s">
        <v>40</v>
      </c>
      <c r="B13" s="15" t="s">
        <v>41</v>
      </c>
      <c r="C13" s="15" t="s">
        <v>42</v>
      </c>
      <c r="D13" s="18">
        <v>80</v>
      </c>
      <c r="E13" s="18">
        <f>D13/3*2</f>
        <v>53.333333333333336</v>
      </c>
      <c r="F13" s="18">
        <f>D13*0.85</f>
        <v>68</v>
      </c>
      <c r="G13" s="18">
        <f>D13*0.82</f>
        <v>65.599999999999994</v>
      </c>
      <c r="H13" s="18">
        <f t="shared" si="0"/>
        <v>32</v>
      </c>
      <c r="I13" s="18">
        <f t="shared" si="1"/>
        <v>48</v>
      </c>
      <c r="J13" s="18">
        <v>8</v>
      </c>
      <c r="K13" s="18">
        <f t="shared" si="2"/>
        <v>354.93333333333334</v>
      </c>
      <c r="L13" s="31"/>
      <c r="M13" s="19">
        <f>K13*L13</f>
        <v>0</v>
      </c>
    </row>
    <row r="14" spans="1:13" s="1" customFormat="1" ht="15" customHeight="1" x14ac:dyDescent="0.35">
      <c r="A14" s="13" t="s">
        <v>43</v>
      </c>
      <c r="B14" s="15" t="s">
        <v>44</v>
      </c>
      <c r="C14" s="15" t="s">
        <v>45</v>
      </c>
      <c r="D14" s="18">
        <v>10</v>
      </c>
      <c r="E14" s="18">
        <f t="shared" ref="E14:E16" si="11">D14/3*2</f>
        <v>6.666666666666667</v>
      </c>
      <c r="F14" s="18">
        <f t="shared" ref="F14:F16" si="12">D14*0.85</f>
        <v>8.5</v>
      </c>
      <c r="G14" s="18">
        <f t="shared" ref="G14:G16" si="13">D14*0.82</f>
        <v>8.1999999999999993</v>
      </c>
      <c r="H14" s="18">
        <f t="shared" si="0"/>
        <v>20</v>
      </c>
      <c r="I14" s="18">
        <f t="shared" si="1"/>
        <v>30</v>
      </c>
      <c r="J14" s="18">
        <v>5</v>
      </c>
      <c r="K14" s="18">
        <f t="shared" si="2"/>
        <v>88.366666666666674</v>
      </c>
      <c r="L14" s="31"/>
      <c r="M14" s="19">
        <f t="shared" ref="M14:M16" si="14">K14*L14</f>
        <v>0</v>
      </c>
    </row>
    <row r="15" spans="1:13" s="1" customFormat="1" ht="15" customHeight="1" x14ac:dyDescent="0.35">
      <c r="A15" s="13" t="s">
        <v>46</v>
      </c>
      <c r="B15" s="4" t="s">
        <v>47</v>
      </c>
      <c r="C15" s="5" t="s">
        <v>48</v>
      </c>
      <c r="D15" s="18">
        <v>10</v>
      </c>
      <c r="E15" s="18">
        <f t="shared" si="11"/>
        <v>6.666666666666667</v>
      </c>
      <c r="F15" s="18">
        <f t="shared" si="12"/>
        <v>8.5</v>
      </c>
      <c r="G15" s="18">
        <f t="shared" si="13"/>
        <v>8.1999999999999993</v>
      </c>
      <c r="H15" s="18">
        <f t="shared" si="0"/>
        <v>8</v>
      </c>
      <c r="I15" s="18">
        <f t="shared" si="1"/>
        <v>12</v>
      </c>
      <c r="J15" s="18">
        <v>2</v>
      </c>
      <c r="K15" s="18">
        <f t="shared" si="2"/>
        <v>55.366666666666667</v>
      </c>
      <c r="L15" s="32"/>
      <c r="M15" s="19">
        <f t="shared" si="14"/>
        <v>0</v>
      </c>
    </row>
    <row r="16" spans="1:13" s="1" customFormat="1" ht="15" customHeight="1" x14ac:dyDescent="0.35">
      <c r="A16" s="13" t="s">
        <v>49</v>
      </c>
      <c r="B16" s="4" t="s">
        <v>50</v>
      </c>
      <c r="C16" s="5" t="s">
        <v>51</v>
      </c>
      <c r="D16" s="18">
        <v>10</v>
      </c>
      <c r="E16" s="18">
        <f t="shared" si="11"/>
        <v>6.666666666666667</v>
      </c>
      <c r="F16" s="18">
        <f t="shared" si="12"/>
        <v>8.5</v>
      </c>
      <c r="G16" s="18">
        <f t="shared" si="13"/>
        <v>8.1999999999999993</v>
      </c>
      <c r="H16" s="18">
        <f t="shared" si="0"/>
        <v>8</v>
      </c>
      <c r="I16" s="18">
        <f t="shared" si="1"/>
        <v>12</v>
      </c>
      <c r="J16" s="18">
        <v>2</v>
      </c>
      <c r="K16" s="18">
        <f t="shared" si="2"/>
        <v>55.366666666666667</v>
      </c>
      <c r="L16" s="33"/>
      <c r="M16" s="20">
        <f t="shared" si="14"/>
        <v>0</v>
      </c>
    </row>
    <row r="17" spans="1:14" s="1" customFormat="1" ht="15" customHeight="1" x14ac:dyDescent="0.35">
      <c r="A17" s="13"/>
      <c r="B17" s="4"/>
      <c r="C17" s="5"/>
      <c r="D17" s="5"/>
      <c r="E17" s="8"/>
      <c r="F17" s="10"/>
      <c r="G17" s="11"/>
      <c r="H17" s="21"/>
      <c r="I17" s="21"/>
      <c r="J17" s="21"/>
      <c r="K17" s="21"/>
      <c r="L17" s="21"/>
      <c r="M17" s="10" t="s">
        <v>52</v>
      </c>
      <c r="N17" s="11">
        <f>SUM(M4:M16)</f>
        <v>0</v>
      </c>
    </row>
    <row r="18" spans="1:14" s="1" customFormat="1" ht="15" customHeight="1" x14ac:dyDescent="0.35">
      <c r="A18" s="13"/>
      <c r="B18" s="4"/>
      <c r="C18" s="5"/>
      <c r="D18" s="5"/>
      <c r="E18" s="8"/>
      <c r="F18" s="8"/>
    </row>
    <row r="19" spans="1:14" s="1" customFormat="1" ht="21" x14ac:dyDescent="0.5">
      <c r="A19" s="38" t="s">
        <v>53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4" s="1" customFormat="1" ht="15" customHeight="1" x14ac:dyDescent="0.35">
      <c r="A20" s="13" t="s">
        <v>54</v>
      </c>
      <c r="B20" s="15" t="s">
        <v>55</v>
      </c>
      <c r="C20" s="15" t="s">
        <v>56</v>
      </c>
      <c r="D20" s="18">
        <v>5</v>
      </c>
      <c r="E20" s="18">
        <f>D20/3*2</f>
        <v>3.3333333333333335</v>
      </c>
      <c r="F20" s="18">
        <f>D20*0.85</f>
        <v>4.25</v>
      </c>
      <c r="G20" s="18">
        <f>D20*0.82</f>
        <v>4.0999999999999996</v>
      </c>
      <c r="H20" s="18">
        <f t="shared" ref="H20:H39" si="15">J20*4</f>
        <v>20</v>
      </c>
      <c r="I20" s="18">
        <f t="shared" ref="I20:I39" si="16">J20*6</f>
        <v>30</v>
      </c>
      <c r="J20" s="18">
        <v>5</v>
      </c>
      <c r="K20" s="18">
        <f t="shared" ref="K20:K39" si="17">SUM(D20:J20)</f>
        <v>71.683333333333337</v>
      </c>
      <c r="L20" s="29"/>
      <c r="M20" s="8">
        <f>K20*L20</f>
        <v>0</v>
      </c>
    </row>
    <row r="21" spans="1:14" s="1" customFormat="1" ht="15" customHeight="1" x14ac:dyDescent="0.35">
      <c r="A21" s="13" t="s">
        <v>57</v>
      </c>
      <c r="B21" s="15" t="s">
        <v>58</v>
      </c>
      <c r="C21" s="15" t="s">
        <v>59</v>
      </c>
      <c r="D21" s="18">
        <v>10</v>
      </c>
      <c r="E21" s="18">
        <f t="shared" ref="E21:E23" si="18">D21/3*2</f>
        <v>6.666666666666667</v>
      </c>
      <c r="F21" s="18">
        <f t="shared" ref="F21:F23" si="19">D21*0.85</f>
        <v>8.5</v>
      </c>
      <c r="G21" s="18">
        <f t="shared" ref="G21:G23" si="20">D21*0.82</f>
        <v>8.1999999999999993</v>
      </c>
      <c r="H21" s="18">
        <f t="shared" si="15"/>
        <v>24</v>
      </c>
      <c r="I21" s="18">
        <f t="shared" si="16"/>
        <v>36</v>
      </c>
      <c r="J21" s="18">
        <v>6</v>
      </c>
      <c r="K21" s="18">
        <f t="shared" si="17"/>
        <v>99.366666666666674</v>
      </c>
      <c r="L21" s="29"/>
      <c r="M21" s="8">
        <f t="shared" ref="M21:M39" si="21">K21*L21</f>
        <v>0</v>
      </c>
    </row>
    <row r="22" spans="1:14" s="1" customFormat="1" ht="15" customHeight="1" x14ac:dyDescent="0.35">
      <c r="A22" s="13" t="s">
        <v>60</v>
      </c>
      <c r="B22" s="15" t="s">
        <v>61</v>
      </c>
      <c r="C22" s="15" t="s">
        <v>62</v>
      </c>
      <c r="D22" s="18">
        <v>5</v>
      </c>
      <c r="E22" s="18">
        <f t="shared" si="18"/>
        <v>3.3333333333333335</v>
      </c>
      <c r="F22" s="18">
        <f t="shared" si="19"/>
        <v>4.25</v>
      </c>
      <c r="G22" s="18">
        <f t="shared" si="20"/>
        <v>4.0999999999999996</v>
      </c>
      <c r="H22" s="18">
        <f t="shared" si="15"/>
        <v>12</v>
      </c>
      <c r="I22" s="18">
        <f t="shared" si="16"/>
        <v>18</v>
      </c>
      <c r="J22" s="18">
        <v>3</v>
      </c>
      <c r="K22" s="18">
        <f t="shared" si="17"/>
        <v>49.683333333333337</v>
      </c>
      <c r="L22" s="29"/>
      <c r="M22" s="8">
        <f t="shared" si="21"/>
        <v>0</v>
      </c>
    </row>
    <row r="23" spans="1:14" s="1" customFormat="1" ht="15" customHeight="1" x14ac:dyDescent="0.35">
      <c r="A23" s="13" t="s">
        <v>63</v>
      </c>
      <c r="B23" s="15" t="s">
        <v>64</v>
      </c>
      <c r="C23" s="15" t="s">
        <v>20</v>
      </c>
      <c r="D23" s="18">
        <v>60</v>
      </c>
      <c r="E23" s="18">
        <f t="shared" si="18"/>
        <v>40</v>
      </c>
      <c r="F23" s="18">
        <f t="shared" si="19"/>
        <v>51</v>
      </c>
      <c r="G23" s="18">
        <f t="shared" si="20"/>
        <v>49.199999999999996</v>
      </c>
      <c r="H23" s="18">
        <f t="shared" si="15"/>
        <v>120</v>
      </c>
      <c r="I23" s="18">
        <f t="shared" si="16"/>
        <v>180</v>
      </c>
      <c r="J23" s="18">
        <v>30</v>
      </c>
      <c r="K23" s="18">
        <f t="shared" si="17"/>
        <v>530.20000000000005</v>
      </c>
      <c r="L23" s="29"/>
      <c r="M23" s="8">
        <f t="shared" si="21"/>
        <v>0</v>
      </c>
    </row>
    <row r="24" spans="1:14" s="1" customFormat="1" ht="15" customHeight="1" x14ac:dyDescent="0.35">
      <c r="A24" s="13" t="s">
        <v>65</v>
      </c>
      <c r="B24" s="15" t="s">
        <v>66</v>
      </c>
      <c r="C24" s="15" t="s">
        <v>62</v>
      </c>
      <c r="D24" s="18">
        <v>20</v>
      </c>
      <c r="E24" s="18">
        <f>D24/3*2</f>
        <v>13.333333333333334</v>
      </c>
      <c r="F24" s="18">
        <f>D24*0.85</f>
        <v>17</v>
      </c>
      <c r="G24" s="18">
        <f>D24*0.82</f>
        <v>16.399999999999999</v>
      </c>
      <c r="H24" s="18">
        <f t="shared" si="15"/>
        <v>40</v>
      </c>
      <c r="I24" s="18">
        <f t="shared" si="16"/>
        <v>60</v>
      </c>
      <c r="J24" s="18">
        <v>10</v>
      </c>
      <c r="K24" s="18">
        <f t="shared" si="17"/>
        <v>176.73333333333335</v>
      </c>
      <c r="L24" s="29"/>
      <c r="M24" s="8">
        <f t="shared" si="21"/>
        <v>0</v>
      </c>
    </row>
    <row r="25" spans="1:14" s="1" customFormat="1" ht="15" customHeight="1" x14ac:dyDescent="0.35">
      <c r="A25" s="13" t="s">
        <v>67</v>
      </c>
      <c r="B25" s="15" t="s">
        <v>68</v>
      </c>
      <c r="C25" s="15" t="s">
        <v>62</v>
      </c>
      <c r="D25" s="18">
        <v>6</v>
      </c>
      <c r="E25" s="18">
        <f t="shared" ref="E25:E26" si="22">D25/3*2</f>
        <v>4</v>
      </c>
      <c r="F25" s="18">
        <f t="shared" ref="F25:F26" si="23">D25*0.85</f>
        <v>5.0999999999999996</v>
      </c>
      <c r="G25" s="18">
        <f t="shared" ref="G25:G26" si="24">D25*0.82</f>
        <v>4.92</v>
      </c>
      <c r="H25" s="18">
        <f t="shared" si="15"/>
        <v>12</v>
      </c>
      <c r="I25" s="18">
        <f t="shared" si="16"/>
        <v>18</v>
      </c>
      <c r="J25" s="18">
        <v>3</v>
      </c>
      <c r="K25" s="18">
        <f t="shared" si="17"/>
        <v>53.019999999999996</v>
      </c>
      <c r="L25" s="29"/>
      <c r="M25" s="8">
        <f t="shared" si="21"/>
        <v>0</v>
      </c>
    </row>
    <row r="26" spans="1:14" s="1" customFormat="1" ht="15" customHeight="1" x14ac:dyDescent="0.35">
      <c r="A26" s="13" t="s">
        <v>69</v>
      </c>
      <c r="B26" s="15" t="s">
        <v>70</v>
      </c>
      <c r="C26" s="15" t="s">
        <v>71</v>
      </c>
      <c r="D26" s="18">
        <v>30</v>
      </c>
      <c r="E26" s="18">
        <f t="shared" si="22"/>
        <v>20</v>
      </c>
      <c r="F26" s="18">
        <f t="shared" si="23"/>
        <v>25.5</v>
      </c>
      <c r="G26" s="18">
        <f t="shared" si="24"/>
        <v>24.599999999999998</v>
      </c>
      <c r="H26" s="18">
        <f t="shared" si="15"/>
        <v>48</v>
      </c>
      <c r="I26" s="18">
        <f t="shared" si="16"/>
        <v>72</v>
      </c>
      <c r="J26" s="18">
        <v>12</v>
      </c>
      <c r="K26" s="18">
        <f t="shared" si="17"/>
        <v>232.1</v>
      </c>
      <c r="L26" s="29"/>
      <c r="M26" s="8">
        <f t="shared" si="21"/>
        <v>0</v>
      </c>
    </row>
    <row r="27" spans="1:14" s="1" customFormat="1" ht="15" customHeight="1" x14ac:dyDescent="0.35">
      <c r="A27" s="13" t="s">
        <v>72</v>
      </c>
      <c r="B27" s="15" t="s">
        <v>73</v>
      </c>
      <c r="C27" s="15" t="s">
        <v>62</v>
      </c>
      <c r="D27" s="18">
        <v>10</v>
      </c>
      <c r="E27" s="18">
        <f>D27/3*2</f>
        <v>6.666666666666667</v>
      </c>
      <c r="F27" s="18">
        <f>D27*0.85</f>
        <v>8.5</v>
      </c>
      <c r="G27" s="18">
        <f>D27*0.82</f>
        <v>8.1999999999999993</v>
      </c>
      <c r="H27" s="18">
        <f t="shared" si="15"/>
        <v>28</v>
      </c>
      <c r="I27" s="18">
        <f t="shared" si="16"/>
        <v>42</v>
      </c>
      <c r="J27" s="18">
        <v>7</v>
      </c>
      <c r="K27" s="18">
        <f t="shared" si="17"/>
        <v>110.36666666666667</v>
      </c>
      <c r="L27" s="29"/>
      <c r="M27" s="8">
        <f t="shared" si="21"/>
        <v>0</v>
      </c>
    </row>
    <row r="28" spans="1:14" s="1" customFormat="1" ht="15" customHeight="1" x14ac:dyDescent="0.35">
      <c r="A28" s="13" t="s">
        <v>74</v>
      </c>
      <c r="B28" s="15" t="s">
        <v>75</v>
      </c>
      <c r="C28" s="15" t="s">
        <v>56</v>
      </c>
      <c r="D28" s="18">
        <v>20</v>
      </c>
      <c r="E28" s="18">
        <f t="shared" ref="E28:E30" si="25">D28/3*2</f>
        <v>13.333333333333334</v>
      </c>
      <c r="F28" s="18">
        <f t="shared" ref="F28:F30" si="26">D28*0.85</f>
        <v>17</v>
      </c>
      <c r="G28" s="18">
        <f t="shared" ref="G28:G30" si="27">D28*0.82</f>
        <v>16.399999999999999</v>
      </c>
      <c r="H28" s="18">
        <f t="shared" si="15"/>
        <v>24</v>
      </c>
      <c r="I28" s="18">
        <f t="shared" si="16"/>
        <v>36</v>
      </c>
      <c r="J28" s="18">
        <v>6</v>
      </c>
      <c r="K28" s="18">
        <f t="shared" si="17"/>
        <v>132.73333333333335</v>
      </c>
      <c r="L28" s="29"/>
      <c r="M28" s="8">
        <f t="shared" si="21"/>
        <v>0</v>
      </c>
    </row>
    <row r="29" spans="1:14" s="1" customFormat="1" ht="15" customHeight="1" x14ac:dyDescent="0.35">
      <c r="A29" s="13" t="s">
        <v>76</v>
      </c>
      <c r="B29" s="15" t="s">
        <v>77</v>
      </c>
      <c r="C29" s="15" t="s">
        <v>78</v>
      </c>
      <c r="D29" s="18">
        <v>20</v>
      </c>
      <c r="E29" s="18">
        <f t="shared" si="25"/>
        <v>13.333333333333334</v>
      </c>
      <c r="F29" s="18">
        <f t="shared" si="26"/>
        <v>17</v>
      </c>
      <c r="G29" s="18">
        <f t="shared" si="27"/>
        <v>16.399999999999999</v>
      </c>
      <c r="H29" s="18">
        <f t="shared" si="15"/>
        <v>100</v>
      </c>
      <c r="I29" s="18">
        <f t="shared" si="16"/>
        <v>150</v>
      </c>
      <c r="J29" s="18">
        <v>25</v>
      </c>
      <c r="K29" s="18">
        <f t="shared" si="17"/>
        <v>341.73333333333335</v>
      </c>
      <c r="L29" s="29"/>
      <c r="M29" s="8">
        <f t="shared" si="21"/>
        <v>0</v>
      </c>
    </row>
    <row r="30" spans="1:14" s="1" customFormat="1" ht="15" customHeight="1" x14ac:dyDescent="0.35">
      <c r="A30" s="13" t="s">
        <v>79</v>
      </c>
      <c r="B30" s="15" t="s">
        <v>80</v>
      </c>
      <c r="C30" s="15" t="s">
        <v>81</v>
      </c>
      <c r="D30" s="18">
        <v>10</v>
      </c>
      <c r="E30" s="18">
        <f t="shared" si="25"/>
        <v>6.666666666666667</v>
      </c>
      <c r="F30" s="18">
        <f t="shared" si="26"/>
        <v>8.5</v>
      </c>
      <c r="G30" s="18">
        <f t="shared" si="27"/>
        <v>8.1999999999999993</v>
      </c>
      <c r="H30" s="18">
        <f t="shared" si="15"/>
        <v>16</v>
      </c>
      <c r="I30" s="18">
        <f t="shared" si="16"/>
        <v>24</v>
      </c>
      <c r="J30" s="18">
        <v>4</v>
      </c>
      <c r="K30" s="18">
        <f t="shared" si="17"/>
        <v>77.366666666666674</v>
      </c>
      <c r="L30" s="29"/>
      <c r="M30" s="8">
        <f t="shared" si="21"/>
        <v>0</v>
      </c>
    </row>
    <row r="31" spans="1:14" s="1" customFormat="1" ht="15" customHeight="1" x14ac:dyDescent="0.35">
      <c r="A31" s="13" t="s">
        <v>82</v>
      </c>
      <c r="B31" s="15" t="s">
        <v>83</v>
      </c>
      <c r="C31" s="15" t="s">
        <v>62</v>
      </c>
      <c r="D31" s="18">
        <v>30</v>
      </c>
      <c r="E31" s="18">
        <f>D31/3*2</f>
        <v>20</v>
      </c>
      <c r="F31" s="18">
        <f>D31*0.85</f>
        <v>25.5</v>
      </c>
      <c r="G31" s="18">
        <f>D31*0.82</f>
        <v>24.599999999999998</v>
      </c>
      <c r="H31" s="18">
        <f t="shared" si="15"/>
        <v>20</v>
      </c>
      <c r="I31" s="18">
        <f t="shared" si="16"/>
        <v>30</v>
      </c>
      <c r="J31" s="18">
        <v>5</v>
      </c>
      <c r="K31" s="18">
        <f t="shared" si="17"/>
        <v>155.1</v>
      </c>
      <c r="L31" s="29"/>
      <c r="M31" s="8">
        <f t="shared" si="21"/>
        <v>0</v>
      </c>
    </row>
    <row r="32" spans="1:14" s="1" customFormat="1" ht="15" customHeight="1" x14ac:dyDescent="0.35">
      <c r="A32" s="13" t="s">
        <v>84</v>
      </c>
      <c r="B32" s="15" t="s">
        <v>85</v>
      </c>
      <c r="C32" s="15" t="s">
        <v>86</v>
      </c>
      <c r="D32" s="18">
        <v>20</v>
      </c>
      <c r="E32" s="18">
        <f t="shared" ref="E32:E34" si="28">D32/3*2</f>
        <v>13.333333333333334</v>
      </c>
      <c r="F32" s="18">
        <f t="shared" ref="F32:F34" si="29">D32*0.85</f>
        <v>17</v>
      </c>
      <c r="G32" s="18">
        <f t="shared" ref="G32:G34" si="30">D32*0.82</f>
        <v>16.399999999999999</v>
      </c>
      <c r="H32" s="18">
        <f t="shared" si="15"/>
        <v>24</v>
      </c>
      <c r="I32" s="18">
        <f t="shared" si="16"/>
        <v>36</v>
      </c>
      <c r="J32" s="18">
        <v>6</v>
      </c>
      <c r="K32" s="18">
        <f t="shared" si="17"/>
        <v>132.73333333333335</v>
      </c>
      <c r="L32" s="29"/>
      <c r="M32" s="8">
        <f t="shared" si="21"/>
        <v>0</v>
      </c>
    </row>
    <row r="33" spans="1:14" s="1" customFormat="1" ht="15" customHeight="1" x14ac:dyDescent="0.35">
      <c r="A33" s="13" t="s">
        <v>87</v>
      </c>
      <c r="B33" s="15" t="s">
        <v>88</v>
      </c>
      <c r="C33" s="15" t="s">
        <v>89</v>
      </c>
      <c r="D33" s="18">
        <v>10</v>
      </c>
      <c r="E33" s="18">
        <f t="shared" si="28"/>
        <v>6.666666666666667</v>
      </c>
      <c r="F33" s="18">
        <f t="shared" si="29"/>
        <v>8.5</v>
      </c>
      <c r="G33" s="18">
        <f t="shared" si="30"/>
        <v>8.1999999999999993</v>
      </c>
      <c r="H33" s="18">
        <f t="shared" si="15"/>
        <v>24</v>
      </c>
      <c r="I33" s="18">
        <f t="shared" si="16"/>
        <v>36</v>
      </c>
      <c r="J33" s="18">
        <v>6</v>
      </c>
      <c r="K33" s="18">
        <f t="shared" si="17"/>
        <v>99.366666666666674</v>
      </c>
      <c r="L33" s="29"/>
      <c r="M33" s="8">
        <f t="shared" si="21"/>
        <v>0</v>
      </c>
    </row>
    <row r="34" spans="1:14" s="1" customFormat="1" ht="15" customHeight="1" x14ac:dyDescent="0.35">
      <c r="A34" s="13" t="s">
        <v>90</v>
      </c>
      <c r="B34" s="15" t="s">
        <v>91</v>
      </c>
      <c r="C34" s="15" t="s">
        <v>92</v>
      </c>
      <c r="D34" s="18">
        <v>5</v>
      </c>
      <c r="E34" s="18">
        <f t="shared" si="28"/>
        <v>3.3333333333333335</v>
      </c>
      <c r="F34" s="18">
        <f t="shared" si="29"/>
        <v>4.25</v>
      </c>
      <c r="G34" s="18">
        <f t="shared" si="30"/>
        <v>4.0999999999999996</v>
      </c>
      <c r="H34" s="18">
        <f t="shared" si="15"/>
        <v>20</v>
      </c>
      <c r="I34" s="18">
        <f t="shared" si="16"/>
        <v>30</v>
      </c>
      <c r="J34" s="18">
        <v>5</v>
      </c>
      <c r="K34" s="18">
        <f t="shared" si="17"/>
        <v>71.683333333333337</v>
      </c>
      <c r="L34" s="29"/>
      <c r="M34" s="8">
        <f t="shared" si="21"/>
        <v>0</v>
      </c>
    </row>
    <row r="35" spans="1:14" s="1" customFormat="1" ht="15" customHeight="1" x14ac:dyDescent="0.35">
      <c r="A35" s="13" t="s">
        <v>93</v>
      </c>
      <c r="B35" s="15" t="s">
        <v>94</v>
      </c>
      <c r="C35" s="15" t="s">
        <v>23</v>
      </c>
      <c r="D35" s="18">
        <v>5</v>
      </c>
      <c r="E35" s="18">
        <f>D35/3*2</f>
        <v>3.3333333333333335</v>
      </c>
      <c r="F35" s="18">
        <f>D35*0.85</f>
        <v>4.25</v>
      </c>
      <c r="G35" s="18">
        <f>D35*0.82</f>
        <v>4.0999999999999996</v>
      </c>
      <c r="H35" s="18">
        <f t="shared" si="15"/>
        <v>20</v>
      </c>
      <c r="I35" s="18">
        <f t="shared" si="16"/>
        <v>30</v>
      </c>
      <c r="J35" s="18">
        <v>5</v>
      </c>
      <c r="K35" s="18">
        <f t="shared" si="17"/>
        <v>71.683333333333337</v>
      </c>
      <c r="L35" s="29"/>
      <c r="M35" s="8">
        <f t="shared" si="21"/>
        <v>0</v>
      </c>
    </row>
    <row r="36" spans="1:14" s="1" customFormat="1" ht="15" customHeight="1" x14ac:dyDescent="0.35">
      <c r="A36" s="13" t="s">
        <v>95</v>
      </c>
      <c r="B36" s="15" t="s">
        <v>96</v>
      </c>
      <c r="C36" s="15" t="s">
        <v>56</v>
      </c>
      <c r="D36" s="18">
        <v>20</v>
      </c>
      <c r="E36" s="18">
        <f>D36/3*2</f>
        <v>13.333333333333334</v>
      </c>
      <c r="F36" s="18">
        <f>D36*0.85</f>
        <v>17</v>
      </c>
      <c r="G36" s="18">
        <f>D36*0.82</f>
        <v>16.399999999999999</v>
      </c>
      <c r="H36" s="18">
        <f t="shared" si="15"/>
        <v>40</v>
      </c>
      <c r="I36" s="18">
        <f t="shared" si="16"/>
        <v>60</v>
      </c>
      <c r="J36" s="18">
        <v>10</v>
      </c>
      <c r="K36" s="18">
        <f t="shared" si="17"/>
        <v>176.73333333333335</v>
      </c>
      <c r="L36" s="29"/>
      <c r="M36" s="8">
        <f t="shared" si="21"/>
        <v>0</v>
      </c>
    </row>
    <row r="37" spans="1:14" s="1" customFormat="1" ht="15" customHeight="1" x14ac:dyDescent="0.35">
      <c r="A37" s="13" t="s">
        <v>97</v>
      </c>
      <c r="B37" s="15" t="s">
        <v>98</v>
      </c>
      <c r="C37" s="15" t="s">
        <v>78</v>
      </c>
      <c r="D37" s="18">
        <v>5</v>
      </c>
      <c r="E37" s="18">
        <f t="shared" ref="E37:E39" si="31">D37/3*2</f>
        <v>3.3333333333333335</v>
      </c>
      <c r="F37" s="18">
        <f t="shared" ref="F37:F39" si="32">D37*0.85</f>
        <v>4.25</v>
      </c>
      <c r="G37" s="18">
        <f t="shared" ref="G37:G39" si="33">D37*0.82</f>
        <v>4.0999999999999996</v>
      </c>
      <c r="H37" s="18">
        <f t="shared" si="15"/>
        <v>8</v>
      </c>
      <c r="I37" s="18">
        <f t="shared" si="16"/>
        <v>12</v>
      </c>
      <c r="J37" s="18">
        <v>2</v>
      </c>
      <c r="K37" s="18">
        <f t="shared" si="17"/>
        <v>38.683333333333337</v>
      </c>
      <c r="L37" s="29"/>
      <c r="M37" s="8">
        <f t="shared" si="21"/>
        <v>0</v>
      </c>
    </row>
    <row r="38" spans="1:14" s="1" customFormat="1" ht="15" customHeight="1" x14ac:dyDescent="0.35">
      <c r="A38" s="13" t="s">
        <v>99</v>
      </c>
      <c r="B38" s="15" t="s">
        <v>100</v>
      </c>
      <c r="C38" s="15" t="s">
        <v>62</v>
      </c>
      <c r="D38" s="18">
        <v>20</v>
      </c>
      <c r="E38" s="18">
        <f t="shared" si="31"/>
        <v>13.333333333333334</v>
      </c>
      <c r="F38" s="18">
        <f t="shared" si="32"/>
        <v>17</v>
      </c>
      <c r="G38" s="18">
        <f t="shared" si="33"/>
        <v>16.399999999999999</v>
      </c>
      <c r="H38" s="18">
        <f t="shared" si="15"/>
        <v>120</v>
      </c>
      <c r="I38" s="18">
        <f t="shared" si="16"/>
        <v>180</v>
      </c>
      <c r="J38" s="18">
        <v>30</v>
      </c>
      <c r="K38" s="18">
        <f t="shared" si="17"/>
        <v>396.73333333333335</v>
      </c>
      <c r="L38" s="29"/>
      <c r="M38" s="8">
        <f t="shared" si="21"/>
        <v>0</v>
      </c>
    </row>
    <row r="39" spans="1:14" s="1" customFormat="1" ht="15" customHeight="1" thickBot="1" x14ac:dyDescent="0.4">
      <c r="A39" s="13" t="s">
        <v>101</v>
      </c>
      <c r="B39" s="15" t="s">
        <v>102</v>
      </c>
      <c r="C39" s="15" t="s">
        <v>103</v>
      </c>
      <c r="D39" s="18">
        <v>5</v>
      </c>
      <c r="E39" s="18">
        <f t="shared" si="31"/>
        <v>3.3333333333333335</v>
      </c>
      <c r="F39" s="18">
        <f t="shared" si="32"/>
        <v>4.25</v>
      </c>
      <c r="G39" s="18">
        <f t="shared" si="33"/>
        <v>4.0999999999999996</v>
      </c>
      <c r="H39" s="18">
        <f t="shared" si="15"/>
        <v>20</v>
      </c>
      <c r="I39" s="18">
        <f t="shared" si="16"/>
        <v>30</v>
      </c>
      <c r="J39" s="18">
        <v>5</v>
      </c>
      <c r="K39" s="18">
        <f t="shared" si="17"/>
        <v>71.683333333333337</v>
      </c>
      <c r="L39" s="30"/>
      <c r="M39" s="8">
        <f t="shared" si="21"/>
        <v>0</v>
      </c>
    </row>
    <row r="40" spans="1:14" s="1" customFormat="1" ht="15" customHeight="1" x14ac:dyDescent="0.35">
      <c r="A40" s="22"/>
      <c r="B40" s="27"/>
      <c r="C40" s="24"/>
      <c r="D40" s="24"/>
      <c r="E40" s="25"/>
      <c r="F40" s="26"/>
      <c r="G40" s="28"/>
      <c r="M40" s="10" t="s">
        <v>52</v>
      </c>
      <c r="N40" s="11">
        <f>SUM(M20:M39)</f>
        <v>0</v>
      </c>
    </row>
    <row r="41" spans="1:14" s="1" customFormat="1" ht="15" customHeight="1" x14ac:dyDescent="0.35">
      <c r="A41" s="22"/>
      <c r="B41" s="23"/>
      <c r="C41" s="24"/>
      <c r="D41" s="24"/>
      <c r="E41" s="25"/>
      <c r="F41" s="25"/>
    </row>
    <row r="42" spans="1:14" s="1" customFormat="1" ht="15" customHeight="1" x14ac:dyDescent="0.35">
      <c r="A42" s="22"/>
      <c r="B42" s="23"/>
      <c r="C42" s="24"/>
      <c r="D42" s="24"/>
      <c r="E42" s="26"/>
      <c r="F42" s="26"/>
      <c r="M42" s="10" t="s">
        <v>104</v>
      </c>
      <c r="N42" s="10">
        <f>SUM(N4:N41)</f>
        <v>0</v>
      </c>
    </row>
  </sheetData>
  <mergeCells count="3">
    <mergeCell ref="A1:F1"/>
    <mergeCell ref="A3:M3"/>
    <mergeCell ref="A19:M19"/>
  </mergeCells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99862-8604-4253-AF9A-89FCB19B1AE0}">
  <dimension ref="A1:N42"/>
  <sheetViews>
    <sheetView zoomScale="85" zoomScaleNormal="85" workbookViewId="0">
      <pane xSplit="2" ySplit="2" topLeftCell="C12" activePane="bottomRight" state="frozen"/>
      <selection pane="topRight" activeCell="G1" sqref="G1"/>
      <selection pane="bottomLeft" activeCell="A4" sqref="A4"/>
      <selection pane="bottomRight" activeCell="E51" sqref="E51"/>
    </sheetView>
  </sheetViews>
  <sheetFormatPr defaultColWidth="8.81640625" defaultRowHeight="14.5" x14ac:dyDescent="0.35"/>
  <cols>
    <col min="1" max="1" width="11.81640625" style="14" customWidth="1"/>
    <col min="2" max="2" width="40.7265625" bestFit="1" customWidth="1"/>
    <col min="3" max="3" width="17" style="3" customWidth="1"/>
    <col min="4" max="4" width="12.81640625" style="3" customWidth="1"/>
    <col min="5" max="6" width="12.81640625" style="9" customWidth="1"/>
    <col min="7" max="7" width="15.81640625" customWidth="1"/>
    <col min="11" max="11" width="11.7265625" customWidth="1"/>
    <col min="13" max="13" width="13.81640625" bestFit="1" customWidth="1"/>
    <col min="14" max="14" width="14.81640625" bestFit="1" customWidth="1"/>
  </cols>
  <sheetData>
    <row r="1" spans="1:13" ht="18.5" x14ac:dyDescent="0.45">
      <c r="A1" s="35" t="s">
        <v>0</v>
      </c>
      <c r="B1" s="35"/>
      <c r="C1" s="35"/>
      <c r="D1" s="35"/>
      <c r="E1" s="35"/>
      <c r="F1" s="35"/>
    </row>
    <row r="2" spans="1:13" s="2" customFormat="1" ht="46.5" x14ac:dyDescent="0.35">
      <c r="A2" s="12" t="s">
        <v>1</v>
      </c>
      <c r="B2" s="7" t="s">
        <v>2</v>
      </c>
      <c r="C2" s="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7" t="s">
        <v>12</v>
      </c>
      <c r="M2" s="17" t="s">
        <v>13</v>
      </c>
    </row>
    <row r="3" spans="1:13" s="1" customFormat="1" ht="21" x14ac:dyDescent="0.5">
      <c r="A3" s="36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1" customFormat="1" ht="15" customHeight="1" x14ac:dyDescent="0.35">
      <c r="A4" s="13" t="s">
        <v>15</v>
      </c>
      <c r="B4" s="15" t="s">
        <v>16</v>
      </c>
      <c r="C4" s="15" t="s">
        <v>17</v>
      </c>
      <c r="D4" s="18">
        <v>5</v>
      </c>
      <c r="E4" s="18">
        <f>D4/3*2</f>
        <v>3.3333333333333335</v>
      </c>
      <c r="F4" s="18">
        <f>D4*0.85</f>
        <v>4.25</v>
      </c>
      <c r="G4" s="18">
        <f>D4*0.82</f>
        <v>4.0999999999999996</v>
      </c>
      <c r="H4" s="18">
        <f t="shared" ref="H4:H16" si="0">J4*4</f>
        <v>8</v>
      </c>
      <c r="I4" s="18">
        <f t="shared" ref="I4:I16" si="1">J4*6</f>
        <v>12</v>
      </c>
      <c r="J4" s="18">
        <v>2</v>
      </c>
      <c r="K4" s="18">
        <f t="shared" ref="K4:K16" si="2">SUM(D4:J4)</f>
        <v>38.683333333333337</v>
      </c>
      <c r="L4" s="31"/>
      <c r="M4" s="19">
        <f>K4*L4</f>
        <v>0</v>
      </c>
    </row>
    <row r="5" spans="1:13" s="1" customFormat="1" ht="15" customHeight="1" x14ac:dyDescent="0.35">
      <c r="A5" s="13" t="s">
        <v>18</v>
      </c>
      <c r="B5" s="15" t="s">
        <v>19</v>
      </c>
      <c r="C5" s="15" t="s">
        <v>20</v>
      </c>
      <c r="D5" s="18">
        <v>280</v>
      </c>
      <c r="E5" s="18">
        <f t="shared" ref="E5:E7" si="3">D5/3*2</f>
        <v>186.66666666666666</v>
      </c>
      <c r="F5" s="18">
        <f t="shared" ref="F5:F7" si="4">D5*0.85</f>
        <v>238</v>
      </c>
      <c r="G5" s="18">
        <f t="shared" ref="G5:G7" si="5">D5*0.82</f>
        <v>229.6</v>
      </c>
      <c r="H5" s="18">
        <f t="shared" si="0"/>
        <v>160</v>
      </c>
      <c r="I5" s="18">
        <f t="shared" si="1"/>
        <v>240</v>
      </c>
      <c r="J5" s="18">
        <v>40</v>
      </c>
      <c r="K5" s="18">
        <f t="shared" si="2"/>
        <v>1374.2666666666667</v>
      </c>
      <c r="L5" s="31"/>
      <c r="M5" s="19">
        <f t="shared" ref="M5:M7" si="6">K5*L5</f>
        <v>0</v>
      </c>
    </row>
    <row r="6" spans="1:13" s="1" customFormat="1" ht="15" customHeight="1" x14ac:dyDescent="0.35">
      <c r="A6" s="13" t="s">
        <v>21</v>
      </c>
      <c r="B6" s="15" t="s">
        <v>22</v>
      </c>
      <c r="C6" s="15" t="s">
        <v>23</v>
      </c>
      <c r="D6" s="18">
        <v>150</v>
      </c>
      <c r="E6" s="18">
        <f t="shared" si="3"/>
        <v>100</v>
      </c>
      <c r="F6" s="18">
        <f t="shared" si="4"/>
        <v>127.5</v>
      </c>
      <c r="G6" s="18">
        <f t="shared" si="5"/>
        <v>122.99999999999999</v>
      </c>
      <c r="H6" s="18">
        <f t="shared" si="0"/>
        <v>80</v>
      </c>
      <c r="I6" s="18">
        <f t="shared" si="1"/>
        <v>120</v>
      </c>
      <c r="J6" s="18">
        <v>20</v>
      </c>
      <c r="K6" s="18">
        <f t="shared" si="2"/>
        <v>720.5</v>
      </c>
      <c r="L6" s="31"/>
      <c r="M6" s="19">
        <f t="shared" si="6"/>
        <v>0</v>
      </c>
    </row>
    <row r="7" spans="1:13" s="1" customFormat="1" ht="15" customHeight="1" x14ac:dyDescent="0.35">
      <c r="A7" s="13" t="s">
        <v>24</v>
      </c>
      <c r="B7" s="15" t="s">
        <v>25</v>
      </c>
      <c r="C7" s="15" t="s">
        <v>26</v>
      </c>
      <c r="D7" s="18">
        <v>30</v>
      </c>
      <c r="E7" s="18">
        <f t="shared" si="3"/>
        <v>20</v>
      </c>
      <c r="F7" s="18">
        <f t="shared" si="4"/>
        <v>25.5</v>
      </c>
      <c r="G7" s="18">
        <f t="shared" si="5"/>
        <v>24.599999999999998</v>
      </c>
      <c r="H7" s="18">
        <f t="shared" si="0"/>
        <v>32</v>
      </c>
      <c r="I7" s="18">
        <f t="shared" si="1"/>
        <v>48</v>
      </c>
      <c r="J7" s="18">
        <v>8</v>
      </c>
      <c r="K7" s="18">
        <f t="shared" si="2"/>
        <v>188.1</v>
      </c>
      <c r="L7" s="31"/>
      <c r="M7" s="20">
        <f t="shared" si="6"/>
        <v>0</v>
      </c>
    </row>
    <row r="8" spans="1:13" s="1" customFormat="1" ht="15" customHeight="1" x14ac:dyDescent="0.35">
      <c r="A8" s="13" t="s">
        <v>27</v>
      </c>
      <c r="B8" s="15" t="s">
        <v>28</v>
      </c>
      <c r="C8" s="15" t="s">
        <v>26</v>
      </c>
      <c r="D8" s="18">
        <v>30</v>
      </c>
      <c r="E8" s="18">
        <f>D8/3*2</f>
        <v>20</v>
      </c>
      <c r="F8" s="18">
        <f>D8*0.85</f>
        <v>25.5</v>
      </c>
      <c r="G8" s="18">
        <f>D8*0.82</f>
        <v>24.599999999999998</v>
      </c>
      <c r="H8" s="18">
        <f t="shared" si="0"/>
        <v>32</v>
      </c>
      <c r="I8" s="18">
        <f t="shared" si="1"/>
        <v>48</v>
      </c>
      <c r="J8" s="18">
        <v>8</v>
      </c>
      <c r="K8" s="18">
        <f t="shared" si="2"/>
        <v>188.1</v>
      </c>
      <c r="L8" s="31"/>
      <c r="M8" s="19">
        <f>K8*L8</f>
        <v>0</v>
      </c>
    </row>
    <row r="9" spans="1:13" s="1" customFormat="1" ht="15" customHeight="1" x14ac:dyDescent="0.35">
      <c r="A9" s="13" t="s">
        <v>29</v>
      </c>
      <c r="B9" s="15" t="s">
        <v>30</v>
      </c>
      <c r="C9" s="15" t="s">
        <v>31</v>
      </c>
      <c r="D9" s="18">
        <v>80</v>
      </c>
      <c r="E9" s="18">
        <f t="shared" ref="E9:E11" si="7">D9/3*2</f>
        <v>53.333333333333336</v>
      </c>
      <c r="F9" s="18">
        <f t="shared" ref="F9:F11" si="8">D9*0.85</f>
        <v>68</v>
      </c>
      <c r="G9" s="18">
        <f t="shared" ref="G9:G11" si="9">D9*0.82</f>
        <v>65.599999999999994</v>
      </c>
      <c r="H9" s="18">
        <f t="shared" si="0"/>
        <v>60</v>
      </c>
      <c r="I9" s="18">
        <f t="shared" si="1"/>
        <v>90</v>
      </c>
      <c r="J9" s="18">
        <v>15</v>
      </c>
      <c r="K9" s="18">
        <f t="shared" si="2"/>
        <v>431.93333333333334</v>
      </c>
      <c r="L9" s="31"/>
      <c r="M9" s="19">
        <f t="shared" ref="M9:M11" si="10">K9*L9</f>
        <v>0</v>
      </c>
    </row>
    <row r="10" spans="1:13" s="1" customFormat="1" ht="15" customHeight="1" x14ac:dyDescent="0.35">
      <c r="A10" s="13" t="s">
        <v>32</v>
      </c>
      <c r="B10" s="15" t="s">
        <v>33</v>
      </c>
      <c r="C10" s="15" t="s">
        <v>31</v>
      </c>
      <c r="D10" s="18">
        <v>80</v>
      </c>
      <c r="E10" s="18">
        <f t="shared" si="7"/>
        <v>53.333333333333336</v>
      </c>
      <c r="F10" s="18">
        <f t="shared" si="8"/>
        <v>68</v>
      </c>
      <c r="G10" s="18">
        <f t="shared" si="9"/>
        <v>65.599999999999994</v>
      </c>
      <c r="H10" s="18">
        <f t="shared" si="0"/>
        <v>60</v>
      </c>
      <c r="I10" s="18">
        <f t="shared" si="1"/>
        <v>90</v>
      </c>
      <c r="J10" s="18">
        <v>15</v>
      </c>
      <c r="K10" s="18">
        <f t="shared" si="2"/>
        <v>431.93333333333334</v>
      </c>
      <c r="L10" s="31"/>
      <c r="M10" s="19">
        <f t="shared" si="10"/>
        <v>0</v>
      </c>
    </row>
    <row r="11" spans="1:13" s="1" customFormat="1" ht="15" customHeight="1" x14ac:dyDescent="0.35">
      <c r="A11" s="13" t="s">
        <v>34</v>
      </c>
      <c r="B11" s="15" t="s">
        <v>35</v>
      </c>
      <c r="C11" s="15" t="s">
        <v>36</v>
      </c>
      <c r="D11" s="18">
        <v>140</v>
      </c>
      <c r="E11" s="18">
        <f t="shared" si="7"/>
        <v>93.333333333333329</v>
      </c>
      <c r="F11" s="18">
        <f t="shared" si="8"/>
        <v>119</v>
      </c>
      <c r="G11" s="18">
        <f t="shared" si="9"/>
        <v>114.8</v>
      </c>
      <c r="H11" s="18">
        <f t="shared" si="0"/>
        <v>60</v>
      </c>
      <c r="I11" s="18">
        <f t="shared" si="1"/>
        <v>90</v>
      </c>
      <c r="J11" s="18">
        <v>15</v>
      </c>
      <c r="K11" s="18">
        <f t="shared" si="2"/>
        <v>632.13333333333333</v>
      </c>
      <c r="L11" s="31"/>
      <c r="M11" s="20">
        <f t="shared" si="10"/>
        <v>0</v>
      </c>
    </row>
    <row r="12" spans="1:13" s="1" customFormat="1" ht="15" customHeight="1" x14ac:dyDescent="0.35">
      <c r="A12" s="13" t="s">
        <v>37</v>
      </c>
      <c r="B12" s="15" t="s">
        <v>38</v>
      </c>
      <c r="C12" s="15" t="s">
        <v>39</v>
      </c>
      <c r="D12" s="18">
        <v>10</v>
      </c>
      <c r="E12" s="18">
        <f>D12/3*2</f>
        <v>6.666666666666667</v>
      </c>
      <c r="F12" s="18">
        <f>D12*0.85</f>
        <v>8.5</v>
      </c>
      <c r="G12" s="18">
        <f>D12*0.82</f>
        <v>8.1999999999999993</v>
      </c>
      <c r="H12" s="18">
        <f t="shared" si="0"/>
        <v>40</v>
      </c>
      <c r="I12" s="18">
        <f t="shared" si="1"/>
        <v>60</v>
      </c>
      <c r="J12" s="18">
        <v>10</v>
      </c>
      <c r="K12" s="18">
        <f t="shared" si="2"/>
        <v>143.36666666666667</v>
      </c>
      <c r="L12" s="31"/>
      <c r="M12" s="19">
        <f>K12*L12</f>
        <v>0</v>
      </c>
    </row>
    <row r="13" spans="1:13" s="1" customFormat="1" ht="15" customHeight="1" x14ac:dyDescent="0.35">
      <c r="A13" s="13" t="s">
        <v>40</v>
      </c>
      <c r="B13" s="15" t="s">
        <v>41</v>
      </c>
      <c r="C13" s="15" t="s">
        <v>42</v>
      </c>
      <c r="D13" s="18">
        <v>80</v>
      </c>
      <c r="E13" s="18">
        <f>D13/3*2</f>
        <v>53.333333333333336</v>
      </c>
      <c r="F13" s="18">
        <f>D13*0.85</f>
        <v>68</v>
      </c>
      <c r="G13" s="18">
        <f>D13*0.82</f>
        <v>65.599999999999994</v>
      </c>
      <c r="H13" s="18">
        <f t="shared" si="0"/>
        <v>32</v>
      </c>
      <c r="I13" s="18">
        <f t="shared" si="1"/>
        <v>48</v>
      </c>
      <c r="J13" s="18">
        <v>8</v>
      </c>
      <c r="K13" s="18">
        <f t="shared" si="2"/>
        <v>354.93333333333334</v>
      </c>
      <c r="L13" s="31"/>
      <c r="M13" s="19">
        <f>K13*L13</f>
        <v>0</v>
      </c>
    </row>
    <row r="14" spans="1:13" s="1" customFormat="1" ht="15" customHeight="1" x14ac:dyDescent="0.35">
      <c r="A14" s="13" t="s">
        <v>43</v>
      </c>
      <c r="B14" s="15" t="s">
        <v>44</v>
      </c>
      <c r="C14" s="15" t="s">
        <v>45</v>
      </c>
      <c r="D14" s="18">
        <v>10</v>
      </c>
      <c r="E14" s="18">
        <f t="shared" ref="E14:E16" si="11">D14/3*2</f>
        <v>6.666666666666667</v>
      </c>
      <c r="F14" s="18">
        <f t="shared" ref="F14:F16" si="12">D14*0.85</f>
        <v>8.5</v>
      </c>
      <c r="G14" s="18">
        <f t="shared" ref="G14:G16" si="13">D14*0.82</f>
        <v>8.1999999999999993</v>
      </c>
      <c r="H14" s="18">
        <f t="shared" si="0"/>
        <v>20</v>
      </c>
      <c r="I14" s="18">
        <f t="shared" si="1"/>
        <v>30</v>
      </c>
      <c r="J14" s="18">
        <v>5</v>
      </c>
      <c r="K14" s="18">
        <f t="shared" si="2"/>
        <v>88.366666666666674</v>
      </c>
      <c r="L14" s="31"/>
      <c r="M14" s="19">
        <f t="shared" ref="M14:M16" si="14">K14*L14</f>
        <v>0</v>
      </c>
    </row>
    <row r="15" spans="1:13" s="1" customFormat="1" ht="15" customHeight="1" x14ac:dyDescent="0.35">
      <c r="A15" s="13" t="s">
        <v>46</v>
      </c>
      <c r="B15" s="4" t="s">
        <v>47</v>
      </c>
      <c r="C15" s="5" t="s">
        <v>48</v>
      </c>
      <c r="D15" s="18">
        <v>10</v>
      </c>
      <c r="E15" s="18">
        <f t="shared" si="11"/>
        <v>6.666666666666667</v>
      </c>
      <c r="F15" s="18">
        <f t="shared" si="12"/>
        <v>8.5</v>
      </c>
      <c r="G15" s="18">
        <f t="shared" si="13"/>
        <v>8.1999999999999993</v>
      </c>
      <c r="H15" s="18">
        <f t="shared" si="0"/>
        <v>8</v>
      </c>
      <c r="I15" s="18">
        <f t="shared" si="1"/>
        <v>12</v>
      </c>
      <c r="J15" s="18">
        <v>2</v>
      </c>
      <c r="K15" s="18">
        <f t="shared" si="2"/>
        <v>55.366666666666667</v>
      </c>
      <c r="L15" s="32"/>
      <c r="M15" s="19">
        <f t="shared" si="14"/>
        <v>0</v>
      </c>
    </row>
    <row r="16" spans="1:13" s="1" customFormat="1" ht="15" customHeight="1" x14ac:dyDescent="0.35">
      <c r="A16" s="13" t="s">
        <v>49</v>
      </c>
      <c r="B16" s="4" t="s">
        <v>50</v>
      </c>
      <c r="C16" s="5" t="s">
        <v>51</v>
      </c>
      <c r="D16" s="18">
        <v>10</v>
      </c>
      <c r="E16" s="18">
        <f t="shared" si="11"/>
        <v>6.666666666666667</v>
      </c>
      <c r="F16" s="18">
        <f t="shared" si="12"/>
        <v>8.5</v>
      </c>
      <c r="G16" s="18">
        <f t="shared" si="13"/>
        <v>8.1999999999999993</v>
      </c>
      <c r="H16" s="18">
        <f t="shared" si="0"/>
        <v>8</v>
      </c>
      <c r="I16" s="18">
        <f t="shared" si="1"/>
        <v>12</v>
      </c>
      <c r="J16" s="18">
        <v>2</v>
      </c>
      <c r="K16" s="18">
        <f t="shared" si="2"/>
        <v>55.366666666666667</v>
      </c>
      <c r="L16" s="33"/>
      <c r="M16" s="20">
        <f t="shared" si="14"/>
        <v>0</v>
      </c>
    </row>
    <row r="17" spans="1:14" s="1" customFormat="1" ht="15" customHeight="1" x14ac:dyDescent="0.35">
      <c r="A17" s="13"/>
      <c r="B17" s="4"/>
      <c r="C17" s="5"/>
      <c r="D17" s="5"/>
      <c r="E17" s="8"/>
      <c r="F17" s="10"/>
      <c r="G17" s="11"/>
      <c r="H17" s="21"/>
      <c r="I17" s="21"/>
      <c r="J17" s="21"/>
      <c r="K17" s="21"/>
      <c r="L17" s="21"/>
      <c r="M17" s="10" t="s">
        <v>52</v>
      </c>
      <c r="N17" s="11">
        <f>SUM(M4:M16)</f>
        <v>0</v>
      </c>
    </row>
    <row r="18" spans="1:14" s="1" customFormat="1" ht="15" customHeight="1" x14ac:dyDescent="0.35">
      <c r="A18" s="13"/>
      <c r="B18" s="4"/>
      <c r="C18" s="5"/>
      <c r="D18" s="5"/>
      <c r="E18" s="8"/>
      <c r="F18" s="8"/>
    </row>
    <row r="19" spans="1:14" s="1" customFormat="1" ht="21" x14ac:dyDescent="0.5">
      <c r="A19" s="38" t="s">
        <v>53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4" s="1" customFormat="1" ht="15" customHeight="1" x14ac:dyDescent="0.35">
      <c r="A20" s="13" t="s">
        <v>54</v>
      </c>
      <c r="B20" s="15" t="s">
        <v>55</v>
      </c>
      <c r="C20" s="15" t="s">
        <v>56</v>
      </c>
      <c r="D20" s="18">
        <v>5</v>
      </c>
      <c r="E20" s="18">
        <f>D20/3*2</f>
        <v>3.3333333333333335</v>
      </c>
      <c r="F20" s="18">
        <f>D20*0.85</f>
        <v>4.25</v>
      </c>
      <c r="G20" s="18">
        <f>D20*0.82</f>
        <v>4.0999999999999996</v>
      </c>
      <c r="H20" s="18">
        <f t="shared" ref="H20:H39" si="15">J20*4</f>
        <v>20</v>
      </c>
      <c r="I20" s="18">
        <f t="shared" ref="I20:I39" si="16">J20*6</f>
        <v>30</v>
      </c>
      <c r="J20" s="18">
        <v>5</v>
      </c>
      <c r="K20" s="18">
        <f t="shared" ref="K20:K39" si="17">SUM(D20:J20)</f>
        <v>71.683333333333337</v>
      </c>
      <c r="L20" s="29"/>
      <c r="M20" s="8">
        <f>K20*L20</f>
        <v>0</v>
      </c>
    </row>
    <row r="21" spans="1:14" s="1" customFormat="1" ht="15" customHeight="1" x14ac:dyDescent="0.35">
      <c r="A21" s="13" t="s">
        <v>57</v>
      </c>
      <c r="B21" s="15" t="s">
        <v>58</v>
      </c>
      <c r="C21" s="15" t="s">
        <v>59</v>
      </c>
      <c r="D21" s="18">
        <v>10</v>
      </c>
      <c r="E21" s="18">
        <f t="shared" ref="E21:E23" si="18">D21/3*2</f>
        <v>6.666666666666667</v>
      </c>
      <c r="F21" s="18">
        <f t="shared" ref="F21:F23" si="19">D21*0.85</f>
        <v>8.5</v>
      </c>
      <c r="G21" s="18">
        <f t="shared" ref="G21:G23" si="20">D21*0.82</f>
        <v>8.1999999999999993</v>
      </c>
      <c r="H21" s="18">
        <f t="shared" si="15"/>
        <v>24</v>
      </c>
      <c r="I21" s="18">
        <f t="shared" si="16"/>
        <v>36</v>
      </c>
      <c r="J21" s="18">
        <v>6</v>
      </c>
      <c r="K21" s="18">
        <f t="shared" si="17"/>
        <v>99.366666666666674</v>
      </c>
      <c r="L21" s="29"/>
      <c r="M21" s="8">
        <f t="shared" ref="M21:M39" si="21">K21*L21</f>
        <v>0</v>
      </c>
    </row>
    <row r="22" spans="1:14" s="1" customFormat="1" ht="15" customHeight="1" x14ac:dyDescent="0.35">
      <c r="A22" s="13" t="s">
        <v>60</v>
      </c>
      <c r="B22" s="15" t="s">
        <v>61</v>
      </c>
      <c r="C22" s="15" t="s">
        <v>62</v>
      </c>
      <c r="D22" s="18">
        <v>5</v>
      </c>
      <c r="E22" s="18">
        <f t="shared" si="18"/>
        <v>3.3333333333333335</v>
      </c>
      <c r="F22" s="18">
        <f t="shared" si="19"/>
        <v>4.25</v>
      </c>
      <c r="G22" s="18">
        <f t="shared" si="20"/>
        <v>4.0999999999999996</v>
      </c>
      <c r="H22" s="18">
        <f t="shared" si="15"/>
        <v>12</v>
      </c>
      <c r="I22" s="18">
        <f t="shared" si="16"/>
        <v>18</v>
      </c>
      <c r="J22" s="18">
        <v>3</v>
      </c>
      <c r="K22" s="18">
        <f t="shared" si="17"/>
        <v>49.683333333333337</v>
      </c>
      <c r="L22" s="29"/>
      <c r="M22" s="8">
        <f t="shared" si="21"/>
        <v>0</v>
      </c>
    </row>
    <row r="23" spans="1:14" s="1" customFormat="1" ht="15" customHeight="1" x14ac:dyDescent="0.35">
      <c r="A23" s="13" t="s">
        <v>63</v>
      </c>
      <c r="B23" s="15" t="s">
        <v>64</v>
      </c>
      <c r="C23" s="15" t="s">
        <v>20</v>
      </c>
      <c r="D23" s="18">
        <v>60</v>
      </c>
      <c r="E23" s="18">
        <f t="shared" si="18"/>
        <v>40</v>
      </c>
      <c r="F23" s="18">
        <f t="shared" si="19"/>
        <v>51</v>
      </c>
      <c r="G23" s="18">
        <f t="shared" si="20"/>
        <v>49.199999999999996</v>
      </c>
      <c r="H23" s="18">
        <f t="shared" si="15"/>
        <v>120</v>
      </c>
      <c r="I23" s="18">
        <f t="shared" si="16"/>
        <v>180</v>
      </c>
      <c r="J23" s="18">
        <v>30</v>
      </c>
      <c r="K23" s="18">
        <f t="shared" si="17"/>
        <v>530.20000000000005</v>
      </c>
      <c r="L23" s="29"/>
      <c r="M23" s="8">
        <f t="shared" si="21"/>
        <v>0</v>
      </c>
    </row>
    <row r="24" spans="1:14" s="1" customFormat="1" ht="15" customHeight="1" x14ac:dyDescent="0.35">
      <c r="A24" s="13" t="s">
        <v>65</v>
      </c>
      <c r="B24" s="15" t="s">
        <v>66</v>
      </c>
      <c r="C24" s="15" t="s">
        <v>62</v>
      </c>
      <c r="D24" s="18">
        <v>20</v>
      </c>
      <c r="E24" s="18">
        <f>D24/3*2</f>
        <v>13.333333333333334</v>
      </c>
      <c r="F24" s="18">
        <f>D24*0.85</f>
        <v>17</v>
      </c>
      <c r="G24" s="18">
        <f>D24*0.82</f>
        <v>16.399999999999999</v>
      </c>
      <c r="H24" s="18">
        <f t="shared" si="15"/>
        <v>40</v>
      </c>
      <c r="I24" s="18">
        <f t="shared" si="16"/>
        <v>60</v>
      </c>
      <c r="J24" s="18">
        <v>10</v>
      </c>
      <c r="K24" s="18">
        <f t="shared" si="17"/>
        <v>176.73333333333335</v>
      </c>
      <c r="L24" s="29"/>
      <c r="M24" s="8">
        <f t="shared" si="21"/>
        <v>0</v>
      </c>
    </row>
    <row r="25" spans="1:14" s="1" customFormat="1" ht="15" customHeight="1" x14ac:dyDescent="0.35">
      <c r="A25" s="13" t="s">
        <v>67</v>
      </c>
      <c r="B25" s="15" t="s">
        <v>68</v>
      </c>
      <c r="C25" s="15" t="s">
        <v>62</v>
      </c>
      <c r="D25" s="18">
        <v>6</v>
      </c>
      <c r="E25" s="18">
        <f t="shared" ref="E25:E26" si="22">D25/3*2</f>
        <v>4</v>
      </c>
      <c r="F25" s="18">
        <f t="shared" ref="F25:F26" si="23">D25*0.85</f>
        <v>5.0999999999999996</v>
      </c>
      <c r="G25" s="18">
        <f t="shared" ref="G25:G26" si="24">D25*0.82</f>
        <v>4.92</v>
      </c>
      <c r="H25" s="18">
        <f t="shared" si="15"/>
        <v>12</v>
      </c>
      <c r="I25" s="18">
        <f t="shared" si="16"/>
        <v>18</v>
      </c>
      <c r="J25" s="18">
        <v>3</v>
      </c>
      <c r="K25" s="18">
        <f t="shared" si="17"/>
        <v>53.019999999999996</v>
      </c>
      <c r="L25" s="29"/>
      <c r="M25" s="8">
        <f t="shared" si="21"/>
        <v>0</v>
      </c>
    </row>
    <row r="26" spans="1:14" s="1" customFormat="1" ht="15" customHeight="1" x14ac:dyDescent="0.35">
      <c r="A26" s="13" t="s">
        <v>69</v>
      </c>
      <c r="B26" s="15" t="s">
        <v>70</v>
      </c>
      <c r="C26" s="15" t="s">
        <v>71</v>
      </c>
      <c r="D26" s="18">
        <v>30</v>
      </c>
      <c r="E26" s="18">
        <f t="shared" si="22"/>
        <v>20</v>
      </c>
      <c r="F26" s="18">
        <f t="shared" si="23"/>
        <v>25.5</v>
      </c>
      <c r="G26" s="18">
        <f t="shared" si="24"/>
        <v>24.599999999999998</v>
      </c>
      <c r="H26" s="18">
        <f t="shared" si="15"/>
        <v>48</v>
      </c>
      <c r="I26" s="18">
        <f t="shared" si="16"/>
        <v>72</v>
      </c>
      <c r="J26" s="18">
        <v>12</v>
      </c>
      <c r="K26" s="18">
        <f t="shared" si="17"/>
        <v>232.1</v>
      </c>
      <c r="L26" s="29"/>
      <c r="M26" s="8">
        <f t="shared" si="21"/>
        <v>0</v>
      </c>
    </row>
    <row r="27" spans="1:14" s="1" customFormat="1" ht="15" customHeight="1" x14ac:dyDescent="0.35">
      <c r="A27" s="13" t="s">
        <v>72</v>
      </c>
      <c r="B27" s="15" t="s">
        <v>73</v>
      </c>
      <c r="C27" s="15" t="s">
        <v>62</v>
      </c>
      <c r="D27" s="18">
        <v>10</v>
      </c>
      <c r="E27" s="18">
        <f>D27/3*2</f>
        <v>6.666666666666667</v>
      </c>
      <c r="F27" s="18">
        <f>D27*0.85</f>
        <v>8.5</v>
      </c>
      <c r="G27" s="18">
        <f>D27*0.82</f>
        <v>8.1999999999999993</v>
      </c>
      <c r="H27" s="18">
        <f t="shared" si="15"/>
        <v>28</v>
      </c>
      <c r="I27" s="18">
        <f t="shared" si="16"/>
        <v>42</v>
      </c>
      <c r="J27" s="18">
        <v>7</v>
      </c>
      <c r="K27" s="18">
        <f t="shared" si="17"/>
        <v>110.36666666666667</v>
      </c>
      <c r="L27" s="29"/>
      <c r="M27" s="8">
        <f t="shared" si="21"/>
        <v>0</v>
      </c>
    </row>
    <row r="28" spans="1:14" s="1" customFormat="1" ht="15" customHeight="1" x14ac:dyDescent="0.35">
      <c r="A28" s="13" t="s">
        <v>74</v>
      </c>
      <c r="B28" s="15" t="s">
        <v>75</v>
      </c>
      <c r="C28" s="15" t="s">
        <v>56</v>
      </c>
      <c r="D28" s="18">
        <v>20</v>
      </c>
      <c r="E28" s="18">
        <f t="shared" ref="E28:E30" si="25">D28/3*2</f>
        <v>13.333333333333334</v>
      </c>
      <c r="F28" s="18">
        <f t="shared" ref="F28:F30" si="26">D28*0.85</f>
        <v>17</v>
      </c>
      <c r="G28" s="18">
        <f t="shared" ref="G28:G30" si="27">D28*0.82</f>
        <v>16.399999999999999</v>
      </c>
      <c r="H28" s="18">
        <f t="shared" si="15"/>
        <v>24</v>
      </c>
      <c r="I28" s="18">
        <f t="shared" si="16"/>
        <v>36</v>
      </c>
      <c r="J28" s="18">
        <v>6</v>
      </c>
      <c r="K28" s="18">
        <f t="shared" si="17"/>
        <v>132.73333333333335</v>
      </c>
      <c r="L28" s="29"/>
      <c r="M28" s="8">
        <f t="shared" si="21"/>
        <v>0</v>
      </c>
    </row>
    <row r="29" spans="1:14" s="1" customFormat="1" ht="15" customHeight="1" x14ac:dyDescent="0.35">
      <c r="A29" s="13" t="s">
        <v>76</v>
      </c>
      <c r="B29" s="15" t="s">
        <v>77</v>
      </c>
      <c r="C29" s="15" t="s">
        <v>78</v>
      </c>
      <c r="D29" s="18">
        <v>20</v>
      </c>
      <c r="E29" s="18">
        <f t="shared" si="25"/>
        <v>13.333333333333334</v>
      </c>
      <c r="F29" s="18">
        <f t="shared" si="26"/>
        <v>17</v>
      </c>
      <c r="G29" s="18">
        <f t="shared" si="27"/>
        <v>16.399999999999999</v>
      </c>
      <c r="H29" s="18">
        <f t="shared" si="15"/>
        <v>100</v>
      </c>
      <c r="I29" s="18">
        <f t="shared" si="16"/>
        <v>150</v>
      </c>
      <c r="J29" s="18">
        <v>25</v>
      </c>
      <c r="K29" s="18">
        <f t="shared" si="17"/>
        <v>341.73333333333335</v>
      </c>
      <c r="L29" s="29"/>
      <c r="M29" s="8">
        <f t="shared" si="21"/>
        <v>0</v>
      </c>
    </row>
    <row r="30" spans="1:14" s="1" customFormat="1" ht="15" customHeight="1" x14ac:dyDescent="0.35">
      <c r="A30" s="13" t="s">
        <v>79</v>
      </c>
      <c r="B30" s="15" t="s">
        <v>80</v>
      </c>
      <c r="C30" s="15" t="s">
        <v>81</v>
      </c>
      <c r="D30" s="18">
        <v>10</v>
      </c>
      <c r="E30" s="18">
        <f t="shared" si="25"/>
        <v>6.666666666666667</v>
      </c>
      <c r="F30" s="18">
        <f t="shared" si="26"/>
        <v>8.5</v>
      </c>
      <c r="G30" s="18">
        <f t="shared" si="27"/>
        <v>8.1999999999999993</v>
      </c>
      <c r="H30" s="18">
        <f t="shared" si="15"/>
        <v>16</v>
      </c>
      <c r="I30" s="18">
        <f t="shared" si="16"/>
        <v>24</v>
      </c>
      <c r="J30" s="18">
        <v>4</v>
      </c>
      <c r="K30" s="18">
        <f t="shared" si="17"/>
        <v>77.366666666666674</v>
      </c>
      <c r="L30" s="29"/>
      <c r="M30" s="8">
        <f t="shared" si="21"/>
        <v>0</v>
      </c>
    </row>
    <row r="31" spans="1:14" s="1" customFormat="1" ht="15" customHeight="1" x14ac:dyDescent="0.35">
      <c r="A31" s="13" t="s">
        <v>82</v>
      </c>
      <c r="B31" s="15" t="s">
        <v>83</v>
      </c>
      <c r="C31" s="15" t="s">
        <v>62</v>
      </c>
      <c r="D31" s="18">
        <v>30</v>
      </c>
      <c r="E31" s="18">
        <f>D31/3*2</f>
        <v>20</v>
      </c>
      <c r="F31" s="18">
        <f>D31*0.85</f>
        <v>25.5</v>
      </c>
      <c r="G31" s="18">
        <f>D31*0.82</f>
        <v>24.599999999999998</v>
      </c>
      <c r="H31" s="18">
        <f t="shared" si="15"/>
        <v>20</v>
      </c>
      <c r="I31" s="18">
        <f t="shared" si="16"/>
        <v>30</v>
      </c>
      <c r="J31" s="18">
        <v>5</v>
      </c>
      <c r="K31" s="18">
        <f t="shared" si="17"/>
        <v>155.1</v>
      </c>
      <c r="L31" s="29"/>
      <c r="M31" s="8">
        <f t="shared" si="21"/>
        <v>0</v>
      </c>
    </row>
    <row r="32" spans="1:14" s="1" customFormat="1" ht="15" customHeight="1" x14ac:dyDescent="0.35">
      <c r="A32" s="13" t="s">
        <v>84</v>
      </c>
      <c r="B32" s="15" t="s">
        <v>85</v>
      </c>
      <c r="C32" s="15" t="s">
        <v>86</v>
      </c>
      <c r="D32" s="18">
        <v>20</v>
      </c>
      <c r="E32" s="18">
        <f t="shared" ref="E32:E34" si="28">D32/3*2</f>
        <v>13.333333333333334</v>
      </c>
      <c r="F32" s="18">
        <f t="shared" ref="F32:F34" si="29">D32*0.85</f>
        <v>17</v>
      </c>
      <c r="G32" s="18">
        <f t="shared" ref="G32:G34" si="30">D32*0.82</f>
        <v>16.399999999999999</v>
      </c>
      <c r="H32" s="18">
        <f t="shared" si="15"/>
        <v>24</v>
      </c>
      <c r="I32" s="18">
        <f t="shared" si="16"/>
        <v>36</v>
      </c>
      <c r="J32" s="18">
        <v>6</v>
      </c>
      <c r="K32" s="18">
        <f t="shared" si="17"/>
        <v>132.73333333333335</v>
      </c>
      <c r="L32" s="29"/>
      <c r="M32" s="8">
        <f t="shared" si="21"/>
        <v>0</v>
      </c>
    </row>
    <row r="33" spans="1:14" s="1" customFormat="1" ht="15" customHeight="1" x14ac:dyDescent="0.35">
      <c r="A33" s="13" t="s">
        <v>87</v>
      </c>
      <c r="B33" s="15" t="s">
        <v>88</v>
      </c>
      <c r="C33" s="15" t="s">
        <v>89</v>
      </c>
      <c r="D33" s="18">
        <v>10</v>
      </c>
      <c r="E33" s="18">
        <f t="shared" si="28"/>
        <v>6.666666666666667</v>
      </c>
      <c r="F33" s="18">
        <f t="shared" si="29"/>
        <v>8.5</v>
      </c>
      <c r="G33" s="18">
        <f t="shared" si="30"/>
        <v>8.1999999999999993</v>
      </c>
      <c r="H33" s="18">
        <f t="shared" si="15"/>
        <v>24</v>
      </c>
      <c r="I33" s="18">
        <f t="shared" si="16"/>
        <v>36</v>
      </c>
      <c r="J33" s="18">
        <v>6</v>
      </c>
      <c r="K33" s="18">
        <f t="shared" si="17"/>
        <v>99.366666666666674</v>
      </c>
      <c r="L33" s="29"/>
      <c r="M33" s="8">
        <f t="shared" si="21"/>
        <v>0</v>
      </c>
    </row>
    <row r="34" spans="1:14" s="1" customFormat="1" ht="15" customHeight="1" x14ac:dyDescent="0.35">
      <c r="A34" s="13" t="s">
        <v>90</v>
      </c>
      <c r="B34" s="15" t="s">
        <v>91</v>
      </c>
      <c r="C34" s="15" t="s">
        <v>92</v>
      </c>
      <c r="D34" s="18">
        <v>5</v>
      </c>
      <c r="E34" s="18">
        <f t="shared" si="28"/>
        <v>3.3333333333333335</v>
      </c>
      <c r="F34" s="18">
        <f t="shared" si="29"/>
        <v>4.25</v>
      </c>
      <c r="G34" s="18">
        <f t="shared" si="30"/>
        <v>4.0999999999999996</v>
      </c>
      <c r="H34" s="18">
        <f t="shared" si="15"/>
        <v>20</v>
      </c>
      <c r="I34" s="18">
        <f t="shared" si="16"/>
        <v>30</v>
      </c>
      <c r="J34" s="18">
        <v>5</v>
      </c>
      <c r="K34" s="18">
        <f t="shared" si="17"/>
        <v>71.683333333333337</v>
      </c>
      <c r="L34" s="29"/>
      <c r="M34" s="8">
        <f t="shared" si="21"/>
        <v>0</v>
      </c>
    </row>
    <row r="35" spans="1:14" s="1" customFormat="1" ht="15" customHeight="1" x14ac:dyDescent="0.35">
      <c r="A35" s="13" t="s">
        <v>93</v>
      </c>
      <c r="B35" s="15" t="s">
        <v>94</v>
      </c>
      <c r="C35" s="15" t="s">
        <v>23</v>
      </c>
      <c r="D35" s="18">
        <v>5</v>
      </c>
      <c r="E35" s="18">
        <f>D35/3*2</f>
        <v>3.3333333333333335</v>
      </c>
      <c r="F35" s="18">
        <f>D35*0.85</f>
        <v>4.25</v>
      </c>
      <c r="G35" s="18">
        <f>D35*0.82</f>
        <v>4.0999999999999996</v>
      </c>
      <c r="H35" s="18">
        <f t="shared" si="15"/>
        <v>20</v>
      </c>
      <c r="I35" s="18">
        <f t="shared" si="16"/>
        <v>30</v>
      </c>
      <c r="J35" s="18">
        <v>5</v>
      </c>
      <c r="K35" s="18">
        <f t="shared" si="17"/>
        <v>71.683333333333337</v>
      </c>
      <c r="L35" s="29"/>
      <c r="M35" s="8">
        <f t="shared" si="21"/>
        <v>0</v>
      </c>
    </row>
    <row r="36" spans="1:14" s="1" customFormat="1" ht="15" customHeight="1" x14ac:dyDescent="0.35">
      <c r="A36" s="13" t="s">
        <v>95</v>
      </c>
      <c r="B36" s="15" t="s">
        <v>96</v>
      </c>
      <c r="C36" s="15" t="s">
        <v>56</v>
      </c>
      <c r="D36" s="18">
        <v>20</v>
      </c>
      <c r="E36" s="18">
        <f>D36/3*2</f>
        <v>13.333333333333334</v>
      </c>
      <c r="F36" s="18">
        <f>D36*0.85</f>
        <v>17</v>
      </c>
      <c r="G36" s="18">
        <f>D36*0.82</f>
        <v>16.399999999999999</v>
      </c>
      <c r="H36" s="18">
        <f t="shared" si="15"/>
        <v>40</v>
      </c>
      <c r="I36" s="18">
        <f t="shared" si="16"/>
        <v>60</v>
      </c>
      <c r="J36" s="18">
        <v>10</v>
      </c>
      <c r="K36" s="18">
        <f t="shared" si="17"/>
        <v>176.73333333333335</v>
      </c>
      <c r="L36" s="29"/>
      <c r="M36" s="8">
        <f t="shared" si="21"/>
        <v>0</v>
      </c>
    </row>
    <row r="37" spans="1:14" s="1" customFormat="1" ht="15" customHeight="1" x14ac:dyDescent="0.35">
      <c r="A37" s="13" t="s">
        <v>97</v>
      </c>
      <c r="B37" s="15" t="s">
        <v>98</v>
      </c>
      <c r="C37" s="15" t="s">
        <v>78</v>
      </c>
      <c r="D37" s="18">
        <v>5</v>
      </c>
      <c r="E37" s="18">
        <f t="shared" ref="E37:E39" si="31">D37/3*2</f>
        <v>3.3333333333333335</v>
      </c>
      <c r="F37" s="18">
        <f t="shared" ref="F37:F39" si="32">D37*0.85</f>
        <v>4.25</v>
      </c>
      <c r="G37" s="18">
        <f t="shared" ref="G37:G39" si="33">D37*0.82</f>
        <v>4.0999999999999996</v>
      </c>
      <c r="H37" s="18">
        <f t="shared" si="15"/>
        <v>8</v>
      </c>
      <c r="I37" s="18">
        <f t="shared" si="16"/>
        <v>12</v>
      </c>
      <c r="J37" s="18">
        <v>2</v>
      </c>
      <c r="K37" s="18">
        <f t="shared" si="17"/>
        <v>38.683333333333337</v>
      </c>
      <c r="L37" s="29"/>
      <c r="M37" s="8">
        <f t="shared" si="21"/>
        <v>0</v>
      </c>
    </row>
    <row r="38" spans="1:14" s="1" customFormat="1" ht="15" customHeight="1" x14ac:dyDescent="0.35">
      <c r="A38" s="13" t="s">
        <v>99</v>
      </c>
      <c r="B38" s="15" t="s">
        <v>100</v>
      </c>
      <c r="C38" s="15" t="s">
        <v>62</v>
      </c>
      <c r="D38" s="18">
        <v>20</v>
      </c>
      <c r="E38" s="18">
        <f t="shared" si="31"/>
        <v>13.333333333333334</v>
      </c>
      <c r="F38" s="18">
        <f t="shared" si="32"/>
        <v>17</v>
      </c>
      <c r="G38" s="18">
        <f t="shared" si="33"/>
        <v>16.399999999999999</v>
      </c>
      <c r="H38" s="18">
        <f t="shared" si="15"/>
        <v>120</v>
      </c>
      <c r="I38" s="18">
        <f t="shared" si="16"/>
        <v>180</v>
      </c>
      <c r="J38" s="18">
        <v>30</v>
      </c>
      <c r="K38" s="18">
        <f t="shared" si="17"/>
        <v>396.73333333333335</v>
      </c>
      <c r="L38" s="29"/>
      <c r="M38" s="8">
        <f t="shared" si="21"/>
        <v>0</v>
      </c>
    </row>
    <row r="39" spans="1:14" s="1" customFormat="1" ht="15" customHeight="1" thickBot="1" x14ac:dyDescent="0.4">
      <c r="A39" s="13" t="s">
        <v>101</v>
      </c>
      <c r="B39" s="15" t="s">
        <v>102</v>
      </c>
      <c r="C39" s="15" t="s">
        <v>103</v>
      </c>
      <c r="D39" s="18">
        <v>5</v>
      </c>
      <c r="E39" s="18">
        <f t="shared" si="31"/>
        <v>3.3333333333333335</v>
      </c>
      <c r="F39" s="18">
        <f t="shared" si="32"/>
        <v>4.25</v>
      </c>
      <c r="G39" s="18">
        <f t="shared" si="33"/>
        <v>4.0999999999999996</v>
      </c>
      <c r="H39" s="18">
        <f t="shared" si="15"/>
        <v>20</v>
      </c>
      <c r="I39" s="18">
        <f t="shared" si="16"/>
        <v>30</v>
      </c>
      <c r="J39" s="18">
        <v>5</v>
      </c>
      <c r="K39" s="18">
        <f t="shared" si="17"/>
        <v>71.683333333333337</v>
      </c>
      <c r="L39" s="30"/>
      <c r="M39" s="8">
        <f t="shared" si="21"/>
        <v>0</v>
      </c>
    </row>
    <row r="40" spans="1:14" s="1" customFormat="1" ht="15" customHeight="1" x14ac:dyDescent="0.35">
      <c r="A40" s="22"/>
      <c r="B40" s="27"/>
      <c r="C40" s="24"/>
      <c r="D40" s="24"/>
      <c r="E40" s="25"/>
      <c r="F40" s="26"/>
      <c r="G40" s="28"/>
      <c r="M40" s="10" t="s">
        <v>52</v>
      </c>
      <c r="N40" s="11">
        <f>SUM(M20:M39)</f>
        <v>0</v>
      </c>
    </row>
    <row r="41" spans="1:14" s="1" customFormat="1" ht="15" customHeight="1" x14ac:dyDescent="0.35">
      <c r="A41" s="22"/>
      <c r="B41" s="23"/>
      <c r="C41" s="24"/>
      <c r="D41" s="24"/>
      <c r="E41" s="25"/>
      <c r="F41" s="25"/>
    </row>
    <row r="42" spans="1:14" s="1" customFormat="1" ht="15" customHeight="1" x14ac:dyDescent="0.35">
      <c r="A42" s="22"/>
      <c r="B42" s="23"/>
      <c r="C42" s="24"/>
      <c r="D42" s="24"/>
      <c r="E42" s="26"/>
      <c r="F42" s="26"/>
      <c r="M42" s="10" t="s">
        <v>104</v>
      </c>
      <c r="N42" s="10">
        <f>SUM(N4:N41)</f>
        <v>0</v>
      </c>
    </row>
  </sheetData>
  <mergeCells count="3">
    <mergeCell ref="A1:F1"/>
    <mergeCell ref="A3:M3"/>
    <mergeCell ref="A19:M19"/>
  </mergeCells>
  <pageMargins left="0.75" right="0.75" top="1" bottom="1" header="0.5" footer="0.5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98EFF-45D3-403D-AC90-B36D4205A11E}">
  <dimension ref="A1:N42"/>
  <sheetViews>
    <sheetView zoomScale="85" zoomScaleNormal="85" workbookViewId="0">
      <pane xSplit="2" ySplit="2" topLeftCell="C12" activePane="bottomRight" state="frozen"/>
      <selection pane="topRight" activeCell="G1" sqref="G1"/>
      <selection pane="bottomLeft" activeCell="A4" sqref="A4"/>
      <selection pane="bottomRight" activeCell="E52" sqref="E52"/>
    </sheetView>
  </sheetViews>
  <sheetFormatPr defaultColWidth="8.81640625" defaultRowHeight="14.5" x14ac:dyDescent="0.35"/>
  <cols>
    <col min="1" max="1" width="11.81640625" style="14" customWidth="1"/>
    <col min="2" max="2" width="40.7265625" bestFit="1" customWidth="1"/>
    <col min="3" max="3" width="17" style="3" customWidth="1"/>
    <col min="4" max="4" width="12.81640625" style="3" customWidth="1"/>
    <col min="5" max="6" width="12.81640625" style="9" customWidth="1"/>
    <col min="7" max="7" width="15.81640625" customWidth="1"/>
    <col min="11" max="11" width="11.7265625" customWidth="1"/>
    <col min="13" max="13" width="13.81640625" bestFit="1" customWidth="1"/>
    <col min="14" max="14" width="14.81640625" bestFit="1" customWidth="1"/>
  </cols>
  <sheetData>
    <row r="1" spans="1:13" ht="18.5" x14ac:dyDescent="0.45">
      <c r="A1" s="35" t="s">
        <v>0</v>
      </c>
      <c r="B1" s="35"/>
      <c r="C1" s="35"/>
      <c r="D1" s="35"/>
      <c r="E1" s="35"/>
      <c r="F1" s="35"/>
    </row>
    <row r="2" spans="1:13" s="2" customFormat="1" ht="46.5" x14ac:dyDescent="0.35">
      <c r="A2" s="12" t="s">
        <v>1</v>
      </c>
      <c r="B2" s="7" t="s">
        <v>2</v>
      </c>
      <c r="C2" s="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7" t="s">
        <v>12</v>
      </c>
      <c r="M2" s="17" t="s">
        <v>13</v>
      </c>
    </row>
    <row r="3" spans="1:13" s="1" customFormat="1" ht="21" x14ac:dyDescent="0.5">
      <c r="A3" s="36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1" customFormat="1" ht="15" customHeight="1" x14ac:dyDescent="0.35">
      <c r="A4" s="13" t="s">
        <v>15</v>
      </c>
      <c r="B4" s="15" t="s">
        <v>16</v>
      </c>
      <c r="C4" s="15" t="s">
        <v>17</v>
      </c>
      <c r="D4" s="18">
        <v>5</v>
      </c>
      <c r="E4" s="18">
        <f>D4/3*2</f>
        <v>3.3333333333333335</v>
      </c>
      <c r="F4" s="18">
        <f>D4*0.85</f>
        <v>4.25</v>
      </c>
      <c r="G4" s="18">
        <f>D4*0.82</f>
        <v>4.0999999999999996</v>
      </c>
      <c r="H4" s="18">
        <f t="shared" ref="H4:H16" si="0">J4*4</f>
        <v>8</v>
      </c>
      <c r="I4" s="18">
        <f t="shared" ref="I4:I16" si="1">J4*6</f>
        <v>12</v>
      </c>
      <c r="J4" s="18">
        <v>2</v>
      </c>
      <c r="K4" s="18">
        <f t="shared" ref="K4:K16" si="2">SUM(D4:J4)</f>
        <v>38.683333333333337</v>
      </c>
      <c r="L4" s="31"/>
      <c r="M4" s="19">
        <f>K4*L4</f>
        <v>0</v>
      </c>
    </row>
    <row r="5" spans="1:13" s="1" customFormat="1" ht="15" customHeight="1" x14ac:dyDescent="0.35">
      <c r="A5" s="13" t="s">
        <v>18</v>
      </c>
      <c r="B5" s="15" t="s">
        <v>19</v>
      </c>
      <c r="C5" s="15" t="s">
        <v>20</v>
      </c>
      <c r="D5" s="18">
        <v>280</v>
      </c>
      <c r="E5" s="18">
        <f t="shared" ref="E5:E7" si="3">D5/3*2</f>
        <v>186.66666666666666</v>
      </c>
      <c r="F5" s="18">
        <f t="shared" ref="F5:F7" si="4">D5*0.85</f>
        <v>238</v>
      </c>
      <c r="G5" s="18">
        <f t="shared" ref="G5:G7" si="5">D5*0.82</f>
        <v>229.6</v>
      </c>
      <c r="H5" s="18">
        <f t="shared" si="0"/>
        <v>160</v>
      </c>
      <c r="I5" s="18">
        <f t="shared" si="1"/>
        <v>240</v>
      </c>
      <c r="J5" s="18">
        <v>40</v>
      </c>
      <c r="K5" s="18">
        <f t="shared" si="2"/>
        <v>1374.2666666666667</v>
      </c>
      <c r="L5" s="31"/>
      <c r="M5" s="19">
        <f t="shared" ref="M5:M7" si="6">K5*L5</f>
        <v>0</v>
      </c>
    </row>
    <row r="6" spans="1:13" s="1" customFormat="1" ht="15" customHeight="1" x14ac:dyDescent="0.35">
      <c r="A6" s="13" t="s">
        <v>21</v>
      </c>
      <c r="B6" s="15" t="s">
        <v>22</v>
      </c>
      <c r="C6" s="15" t="s">
        <v>23</v>
      </c>
      <c r="D6" s="18">
        <v>150</v>
      </c>
      <c r="E6" s="18">
        <f t="shared" si="3"/>
        <v>100</v>
      </c>
      <c r="F6" s="18">
        <f t="shared" si="4"/>
        <v>127.5</v>
      </c>
      <c r="G6" s="18">
        <f t="shared" si="5"/>
        <v>122.99999999999999</v>
      </c>
      <c r="H6" s="18">
        <f t="shared" si="0"/>
        <v>80</v>
      </c>
      <c r="I6" s="18">
        <f t="shared" si="1"/>
        <v>120</v>
      </c>
      <c r="J6" s="18">
        <v>20</v>
      </c>
      <c r="K6" s="18">
        <f t="shared" si="2"/>
        <v>720.5</v>
      </c>
      <c r="L6" s="31"/>
      <c r="M6" s="19">
        <f t="shared" si="6"/>
        <v>0</v>
      </c>
    </row>
    <row r="7" spans="1:13" s="1" customFormat="1" ht="15" customHeight="1" x14ac:dyDescent="0.35">
      <c r="A7" s="13" t="s">
        <v>24</v>
      </c>
      <c r="B7" s="15" t="s">
        <v>25</v>
      </c>
      <c r="C7" s="15" t="s">
        <v>26</v>
      </c>
      <c r="D7" s="18">
        <v>30</v>
      </c>
      <c r="E7" s="18">
        <f t="shared" si="3"/>
        <v>20</v>
      </c>
      <c r="F7" s="18">
        <f t="shared" si="4"/>
        <v>25.5</v>
      </c>
      <c r="G7" s="18">
        <f t="shared" si="5"/>
        <v>24.599999999999998</v>
      </c>
      <c r="H7" s="18">
        <f t="shared" si="0"/>
        <v>32</v>
      </c>
      <c r="I7" s="18">
        <f t="shared" si="1"/>
        <v>48</v>
      </c>
      <c r="J7" s="18">
        <v>8</v>
      </c>
      <c r="K7" s="18">
        <f t="shared" si="2"/>
        <v>188.1</v>
      </c>
      <c r="L7" s="31"/>
      <c r="M7" s="20">
        <f t="shared" si="6"/>
        <v>0</v>
      </c>
    </row>
    <row r="8" spans="1:13" s="1" customFormat="1" ht="15" customHeight="1" x14ac:dyDescent="0.35">
      <c r="A8" s="13" t="s">
        <v>27</v>
      </c>
      <c r="B8" s="15" t="s">
        <v>28</v>
      </c>
      <c r="C8" s="15" t="s">
        <v>26</v>
      </c>
      <c r="D8" s="18">
        <v>30</v>
      </c>
      <c r="E8" s="18">
        <f>D8/3*2</f>
        <v>20</v>
      </c>
      <c r="F8" s="18">
        <f>D8*0.85</f>
        <v>25.5</v>
      </c>
      <c r="G8" s="18">
        <f>D8*0.82</f>
        <v>24.599999999999998</v>
      </c>
      <c r="H8" s="18">
        <f t="shared" si="0"/>
        <v>32</v>
      </c>
      <c r="I8" s="18">
        <f t="shared" si="1"/>
        <v>48</v>
      </c>
      <c r="J8" s="18">
        <v>8</v>
      </c>
      <c r="K8" s="18">
        <f t="shared" si="2"/>
        <v>188.1</v>
      </c>
      <c r="L8" s="31"/>
      <c r="M8" s="19">
        <f>K8*L8</f>
        <v>0</v>
      </c>
    </row>
    <row r="9" spans="1:13" s="1" customFormat="1" ht="15" customHeight="1" x14ac:dyDescent="0.35">
      <c r="A9" s="13" t="s">
        <v>29</v>
      </c>
      <c r="B9" s="15" t="s">
        <v>30</v>
      </c>
      <c r="C9" s="15" t="s">
        <v>31</v>
      </c>
      <c r="D9" s="18">
        <v>80</v>
      </c>
      <c r="E9" s="18">
        <f t="shared" ref="E9:E11" si="7">D9/3*2</f>
        <v>53.333333333333336</v>
      </c>
      <c r="F9" s="18">
        <f t="shared" ref="F9:F11" si="8">D9*0.85</f>
        <v>68</v>
      </c>
      <c r="G9" s="18">
        <f t="shared" ref="G9:G11" si="9">D9*0.82</f>
        <v>65.599999999999994</v>
      </c>
      <c r="H9" s="18">
        <f t="shared" si="0"/>
        <v>60</v>
      </c>
      <c r="I9" s="18">
        <f t="shared" si="1"/>
        <v>90</v>
      </c>
      <c r="J9" s="18">
        <v>15</v>
      </c>
      <c r="K9" s="18">
        <f t="shared" si="2"/>
        <v>431.93333333333334</v>
      </c>
      <c r="L9" s="31"/>
      <c r="M9" s="19">
        <f t="shared" ref="M9:M11" si="10">K9*L9</f>
        <v>0</v>
      </c>
    </row>
    <row r="10" spans="1:13" s="1" customFormat="1" ht="15" customHeight="1" x14ac:dyDescent="0.35">
      <c r="A10" s="13" t="s">
        <v>32</v>
      </c>
      <c r="B10" s="15" t="s">
        <v>33</v>
      </c>
      <c r="C10" s="15" t="s">
        <v>31</v>
      </c>
      <c r="D10" s="18">
        <v>80</v>
      </c>
      <c r="E10" s="18">
        <f t="shared" si="7"/>
        <v>53.333333333333336</v>
      </c>
      <c r="F10" s="18">
        <f t="shared" si="8"/>
        <v>68</v>
      </c>
      <c r="G10" s="18">
        <f t="shared" si="9"/>
        <v>65.599999999999994</v>
      </c>
      <c r="H10" s="18">
        <f t="shared" si="0"/>
        <v>60</v>
      </c>
      <c r="I10" s="18">
        <f t="shared" si="1"/>
        <v>90</v>
      </c>
      <c r="J10" s="18">
        <v>15</v>
      </c>
      <c r="K10" s="18">
        <f t="shared" si="2"/>
        <v>431.93333333333334</v>
      </c>
      <c r="L10" s="31"/>
      <c r="M10" s="19">
        <f t="shared" si="10"/>
        <v>0</v>
      </c>
    </row>
    <row r="11" spans="1:13" s="1" customFormat="1" ht="15" customHeight="1" x14ac:dyDescent="0.35">
      <c r="A11" s="13" t="s">
        <v>34</v>
      </c>
      <c r="B11" s="15" t="s">
        <v>35</v>
      </c>
      <c r="C11" s="15" t="s">
        <v>36</v>
      </c>
      <c r="D11" s="18">
        <v>140</v>
      </c>
      <c r="E11" s="18">
        <f t="shared" si="7"/>
        <v>93.333333333333329</v>
      </c>
      <c r="F11" s="18">
        <f t="shared" si="8"/>
        <v>119</v>
      </c>
      <c r="G11" s="18">
        <f t="shared" si="9"/>
        <v>114.8</v>
      </c>
      <c r="H11" s="18">
        <f t="shared" si="0"/>
        <v>60</v>
      </c>
      <c r="I11" s="18">
        <f t="shared" si="1"/>
        <v>90</v>
      </c>
      <c r="J11" s="18">
        <v>15</v>
      </c>
      <c r="K11" s="18">
        <f t="shared" si="2"/>
        <v>632.13333333333333</v>
      </c>
      <c r="L11" s="31"/>
      <c r="M11" s="20">
        <f t="shared" si="10"/>
        <v>0</v>
      </c>
    </row>
    <row r="12" spans="1:13" s="1" customFormat="1" ht="15" customHeight="1" x14ac:dyDescent="0.35">
      <c r="A12" s="13" t="s">
        <v>37</v>
      </c>
      <c r="B12" s="15" t="s">
        <v>38</v>
      </c>
      <c r="C12" s="15" t="s">
        <v>39</v>
      </c>
      <c r="D12" s="18">
        <v>10</v>
      </c>
      <c r="E12" s="18">
        <f>D12/3*2</f>
        <v>6.666666666666667</v>
      </c>
      <c r="F12" s="18">
        <f>D12*0.85</f>
        <v>8.5</v>
      </c>
      <c r="G12" s="18">
        <f>D12*0.82</f>
        <v>8.1999999999999993</v>
      </c>
      <c r="H12" s="18">
        <f t="shared" si="0"/>
        <v>40</v>
      </c>
      <c r="I12" s="18">
        <f t="shared" si="1"/>
        <v>60</v>
      </c>
      <c r="J12" s="18">
        <v>10</v>
      </c>
      <c r="K12" s="18">
        <f t="shared" si="2"/>
        <v>143.36666666666667</v>
      </c>
      <c r="L12" s="31"/>
      <c r="M12" s="19">
        <f>K12*L12</f>
        <v>0</v>
      </c>
    </row>
    <row r="13" spans="1:13" s="1" customFormat="1" ht="15" customHeight="1" x14ac:dyDescent="0.35">
      <c r="A13" s="13" t="s">
        <v>40</v>
      </c>
      <c r="B13" s="15" t="s">
        <v>41</v>
      </c>
      <c r="C13" s="15" t="s">
        <v>42</v>
      </c>
      <c r="D13" s="18">
        <v>80</v>
      </c>
      <c r="E13" s="18">
        <f>D13/3*2</f>
        <v>53.333333333333336</v>
      </c>
      <c r="F13" s="18">
        <f>D13*0.85</f>
        <v>68</v>
      </c>
      <c r="G13" s="18">
        <f>D13*0.82</f>
        <v>65.599999999999994</v>
      </c>
      <c r="H13" s="18">
        <f t="shared" si="0"/>
        <v>32</v>
      </c>
      <c r="I13" s="18">
        <f t="shared" si="1"/>
        <v>48</v>
      </c>
      <c r="J13" s="18">
        <v>8</v>
      </c>
      <c r="K13" s="18">
        <f t="shared" si="2"/>
        <v>354.93333333333334</v>
      </c>
      <c r="L13" s="31"/>
      <c r="M13" s="19">
        <f>K13*L13</f>
        <v>0</v>
      </c>
    </row>
    <row r="14" spans="1:13" s="1" customFormat="1" ht="15" customHeight="1" x14ac:dyDescent="0.35">
      <c r="A14" s="13" t="s">
        <v>43</v>
      </c>
      <c r="B14" s="15" t="s">
        <v>44</v>
      </c>
      <c r="C14" s="15" t="s">
        <v>45</v>
      </c>
      <c r="D14" s="18">
        <v>10</v>
      </c>
      <c r="E14" s="18">
        <f t="shared" ref="E14:E16" si="11">D14/3*2</f>
        <v>6.666666666666667</v>
      </c>
      <c r="F14" s="18">
        <f t="shared" ref="F14:F16" si="12">D14*0.85</f>
        <v>8.5</v>
      </c>
      <c r="G14" s="18">
        <f t="shared" ref="G14:G16" si="13">D14*0.82</f>
        <v>8.1999999999999993</v>
      </c>
      <c r="H14" s="18">
        <f t="shared" si="0"/>
        <v>20</v>
      </c>
      <c r="I14" s="18">
        <f t="shared" si="1"/>
        <v>30</v>
      </c>
      <c r="J14" s="18">
        <v>5</v>
      </c>
      <c r="K14" s="18">
        <f t="shared" si="2"/>
        <v>88.366666666666674</v>
      </c>
      <c r="L14" s="31"/>
      <c r="M14" s="19">
        <f t="shared" ref="M14:M16" si="14">K14*L14</f>
        <v>0</v>
      </c>
    </row>
    <row r="15" spans="1:13" s="1" customFormat="1" ht="15" customHeight="1" x14ac:dyDescent="0.35">
      <c r="A15" s="13" t="s">
        <v>46</v>
      </c>
      <c r="B15" s="4" t="s">
        <v>47</v>
      </c>
      <c r="C15" s="5" t="s">
        <v>48</v>
      </c>
      <c r="D15" s="18">
        <v>10</v>
      </c>
      <c r="E15" s="18">
        <f t="shared" si="11"/>
        <v>6.666666666666667</v>
      </c>
      <c r="F15" s="18">
        <f t="shared" si="12"/>
        <v>8.5</v>
      </c>
      <c r="G15" s="18">
        <f t="shared" si="13"/>
        <v>8.1999999999999993</v>
      </c>
      <c r="H15" s="18">
        <f t="shared" si="0"/>
        <v>8</v>
      </c>
      <c r="I15" s="18">
        <f t="shared" si="1"/>
        <v>12</v>
      </c>
      <c r="J15" s="18">
        <v>2</v>
      </c>
      <c r="K15" s="18">
        <f t="shared" si="2"/>
        <v>55.366666666666667</v>
      </c>
      <c r="L15" s="32"/>
      <c r="M15" s="19">
        <f t="shared" si="14"/>
        <v>0</v>
      </c>
    </row>
    <row r="16" spans="1:13" s="1" customFormat="1" ht="15" customHeight="1" x14ac:dyDescent="0.35">
      <c r="A16" s="13" t="s">
        <v>49</v>
      </c>
      <c r="B16" s="4" t="s">
        <v>50</v>
      </c>
      <c r="C16" s="5" t="s">
        <v>51</v>
      </c>
      <c r="D16" s="18">
        <v>10</v>
      </c>
      <c r="E16" s="18">
        <f t="shared" si="11"/>
        <v>6.666666666666667</v>
      </c>
      <c r="F16" s="18">
        <f t="shared" si="12"/>
        <v>8.5</v>
      </c>
      <c r="G16" s="18">
        <f t="shared" si="13"/>
        <v>8.1999999999999993</v>
      </c>
      <c r="H16" s="18">
        <f t="shared" si="0"/>
        <v>8</v>
      </c>
      <c r="I16" s="18">
        <f t="shared" si="1"/>
        <v>12</v>
      </c>
      <c r="J16" s="18">
        <v>2</v>
      </c>
      <c r="K16" s="18">
        <f t="shared" si="2"/>
        <v>55.366666666666667</v>
      </c>
      <c r="L16" s="33"/>
      <c r="M16" s="20">
        <f t="shared" si="14"/>
        <v>0</v>
      </c>
    </row>
    <row r="17" spans="1:14" s="1" customFormat="1" ht="15" customHeight="1" x14ac:dyDescent="0.35">
      <c r="A17" s="13"/>
      <c r="B17" s="4"/>
      <c r="C17" s="5"/>
      <c r="D17" s="5"/>
      <c r="E17" s="8"/>
      <c r="F17" s="10"/>
      <c r="G17" s="11"/>
      <c r="H17" s="21"/>
      <c r="I17" s="21"/>
      <c r="J17" s="21"/>
      <c r="K17" s="21"/>
      <c r="L17" s="21"/>
      <c r="M17" s="10" t="s">
        <v>52</v>
      </c>
      <c r="N17" s="11">
        <f>SUM(M4:M16)</f>
        <v>0</v>
      </c>
    </row>
    <row r="18" spans="1:14" s="1" customFormat="1" ht="15" customHeight="1" x14ac:dyDescent="0.35">
      <c r="A18" s="13"/>
      <c r="B18" s="4"/>
      <c r="C18" s="5"/>
      <c r="D18" s="5"/>
      <c r="E18" s="8"/>
      <c r="F18" s="8"/>
    </row>
    <row r="19" spans="1:14" s="1" customFormat="1" ht="21" x14ac:dyDescent="0.5">
      <c r="A19" s="38" t="s">
        <v>53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4" s="1" customFormat="1" ht="15" customHeight="1" x14ac:dyDescent="0.35">
      <c r="A20" s="13" t="s">
        <v>54</v>
      </c>
      <c r="B20" s="15" t="s">
        <v>55</v>
      </c>
      <c r="C20" s="15" t="s">
        <v>56</v>
      </c>
      <c r="D20" s="18">
        <v>5</v>
      </c>
      <c r="E20" s="18">
        <f>D20/3*2</f>
        <v>3.3333333333333335</v>
      </c>
      <c r="F20" s="18">
        <f>D20*0.85</f>
        <v>4.25</v>
      </c>
      <c r="G20" s="18">
        <f>D20*0.82</f>
        <v>4.0999999999999996</v>
      </c>
      <c r="H20" s="18">
        <f t="shared" ref="H20:H39" si="15">J20*4</f>
        <v>20</v>
      </c>
      <c r="I20" s="18">
        <f t="shared" ref="I20:I39" si="16">J20*6</f>
        <v>30</v>
      </c>
      <c r="J20" s="18">
        <v>5</v>
      </c>
      <c r="K20" s="18">
        <f t="shared" ref="K20:K39" si="17">SUM(D20:J20)</f>
        <v>71.683333333333337</v>
      </c>
      <c r="L20" s="29"/>
      <c r="M20" s="8">
        <f>K20*L20</f>
        <v>0</v>
      </c>
    </row>
    <row r="21" spans="1:14" s="1" customFormat="1" ht="15" customHeight="1" x14ac:dyDescent="0.35">
      <c r="A21" s="13" t="s">
        <v>57</v>
      </c>
      <c r="B21" s="15" t="s">
        <v>58</v>
      </c>
      <c r="C21" s="15" t="s">
        <v>59</v>
      </c>
      <c r="D21" s="18">
        <v>10</v>
      </c>
      <c r="E21" s="18">
        <f t="shared" ref="E21:E23" si="18">D21/3*2</f>
        <v>6.666666666666667</v>
      </c>
      <c r="F21" s="18">
        <f t="shared" ref="F21:F23" si="19">D21*0.85</f>
        <v>8.5</v>
      </c>
      <c r="G21" s="18">
        <f t="shared" ref="G21:G23" si="20">D21*0.82</f>
        <v>8.1999999999999993</v>
      </c>
      <c r="H21" s="18">
        <f t="shared" si="15"/>
        <v>24</v>
      </c>
      <c r="I21" s="18">
        <f t="shared" si="16"/>
        <v>36</v>
      </c>
      <c r="J21" s="18">
        <v>6</v>
      </c>
      <c r="K21" s="18">
        <f t="shared" si="17"/>
        <v>99.366666666666674</v>
      </c>
      <c r="L21" s="29"/>
      <c r="M21" s="8">
        <f t="shared" ref="M21:M39" si="21">K21*L21</f>
        <v>0</v>
      </c>
    </row>
    <row r="22" spans="1:14" s="1" customFormat="1" ht="15" customHeight="1" x14ac:dyDescent="0.35">
      <c r="A22" s="13" t="s">
        <v>60</v>
      </c>
      <c r="B22" s="15" t="s">
        <v>61</v>
      </c>
      <c r="C22" s="15" t="s">
        <v>62</v>
      </c>
      <c r="D22" s="18">
        <v>5</v>
      </c>
      <c r="E22" s="18">
        <f t="shared" si="18"/>
        <v>3.3333333333333335</v>
      </c>
      <c r="F22" s="18">
        <f t="shared" si="19"/>
        <v>4.25</v>
      </c>
      <c r="G22" s="18">
        <f t="shared" si="20"/>
        <v>4.0999999999999996</v>
      </c>
      <c r="H22" s="18">
        <f t="shared" si="15"/>
        <v>12</v>
      </c>
      <c r="I22" s="18">
        <f t="shared" si="16"/>
        <v>18</v>
      </c>
      <c r="J22" s="18">
        <v>3</v>
      </c>
      <c r="K22" s="18">
        <f t="shared" si="17"/>
        <v>49.683333333333337</v>
      </c>
      <c r="L22" s="29"/>
      <c r="M22" s="8">
        <f t="shared" si="21"/>
        <v>0</v>
      </c>
    </row>
    <row r="23" spans="1:14" s="1" customFormat="1" ht="15" customHeight="1" x14ac:dyDescent="0.35">
      <c r="A23" s="13" t="s">
        <v>63</v>
      </c>
      <c r="B23" s="15" t="s">
        <v>64</v>
      </c>
      <c r="C23" s="15" t="s">
        <v>20</v>
      </c>
      <c r="D23" s="18">
        <v>60</v>
      </c>
      <c r="E23" s="18">
        <f t="shared" si="18"/>
        <v>40</v>
      </c>
      <c r="F23" s="18">
        <f t="shared" si="19"/>
        <v>51</v>
      </c>
      <c r="G23" s="18">
        <f t="shared" si="20"/>
        <v>49.199999999999996</v>
      </c>
      <c r="H23" s="18">
        <f t="shared" si="15"/>
        <v>120</v>
      </c>
      <c r="I23" s="18">
        <f t="shared" si="16"/>
        <v>180</v>
      </c>
      <c r="J23" s="18">
        <v>30</v>
      </c>
      <c r="K23" s="18">
        <f t="shared" si="17"/>
        <v>530.20000000000005</v>
      </c>
      <c r="L23" s="29"/>
      <c r="M23" s="8">
        <f t="shared" si="21"/>
        <v>0</v>
      </c>
    </row>
    <row r="24" spans="1:14" s="1" customFormat="1" ht="15" customHeight="1" x14ac:dyDescent="0.35">
      <c r="A24" s="13" t="s">
        <v>65</v>
      </c>
      <c r="B24" s="15" t="s">
        <v>66</v>
      </c>
      <c r="C24" s="15" t="s">
        <v>62</v>
      </c>
      <c r="D24" s="18">
        <v>20</v>
      </c>
      <c r="E24" s="18">
        <f>D24/3*2</f>
        <v>13.333333333333334</v>
      </c>
      <c r="F24" s="18">
        <f>D24*0.85</f>
        <v>17</v>
      </c>
      <c r="G24" s="18">
        <f>D24*0.82</f>
        <v>16.399999999999999</v>
      </c>
      <c r="H24" s="18">
        <f t="shared" si="15"/>
        <v>40</v>
      </c>
      <c r="I24" s="18">
        <f t="shared" si="16"/>
        <v>60</v>
      </c>
      <c r="J24" s="18">
        <v>10</v>
      </c>
      <c r="K24" s="18">
        <f t="shared" si="17"/>
        <v>176.73333333333335</v>
      </c>
      <c r="L24" s="29"/>
      <c r="M24" s="8">
        <f t="shared" si="21"/>
        <v>0</v>
      </c>
    </row>
    <row r="25" spans="1:14" s="1" customFormat="1" ht="15" customHeight="1" x14ac:dyDescent="0.35">
      <c r="A25" s="13" t="s">
        <v>67</v>
      </c>
      <c r="B25" s="15" t="s">
        <v>68</v>
      </c>
      <c r="C25" s="15" t="s">
        <v>62</v>
      </c>
      <c r="D25" s="18">
        <v>6</v>
      </c>
      <c r="E25" s="18">
        <f t="shared" ref="E25:E26" si="22">D25/3*2</f>
        <v>4</v>
      </c>
      <c r="F25" s="18">
        <f t="shared" ref="F25:F26" si="23">D25*0.85</f>
        <v>5.0999999999999996</v>
      </c>
      <c r="G25" s="18">
        <f t="shared" ref="G25:G26" si="24">D25*0.82</f>
        <v>4.92</v>
      </c>
      <c r="H25" s="18">
        <f t="shared" si="15"/>
        <v>12</v>
      </c>
      <c r="I25" s="18">
        <f t="shared" si="16"/>
        <v>18</v>
      </c>
      <c r="J25" s="18">
        <v>3</v>
      </c>
      <c r="K25" s="18">
        <f t="shared" si="17"/>
        <v>53.019999999999996</v>
      </c>
      <c r="L25" s="29"/>
      <c r="M25" s="8">
        <f t="shared" si="21"/>
        <v>0</v>
      </c>
    </row>
    <row r="26" spans="1:14" s="1" customFormat="1" ht="15" customHeight="1" x14ac:dyDescent="0.35">
      <c r="A26" s="13" t="s">
        <v>69</v>
      </c>
      <c r="B26" s="15" t="s">
        <v>70</v>
      </c>
      <c r="C26" s="15" t="s">
        <v>71</v>
      </c>
      <c r="D26" s="18">
        <v>30</v>
      </c>
      <c r="E26" s="18">
        <f t="shared" si="22"/>
        <v>20</v>
      </c>
      <c r="F26" s="18">
        <f t="shared" si="23"/>
        <v>25.5</v>
      </c>
      <c r="G26" s="18">
        <f t="shared" si="24"/>
        <v>24.599999999999998</v>
      </c>
      <c r="H26" s="18">
        <f t="shared" si="15"/>
        <v>48</v>
      </c>
      <c r="I26" s="18">
        <f t="shared" si="16"/>
        <v>72</v>
      </c>
      <c r="J26" s="18">
        <v>12</v>
      </c>
      <c r="K26" s="18">
        <f t="shared" si="17"/>
        <v>232.1</v>
      </c>
      <c r="L26" s="29"/>
      <c r="M26" s="8">
        <f t="shared" si="21"/>
        <v>0</v>
      </c>
    </row>
    <row r="27" spans="1:14" s="1" customFormat="1" ht="15" customHeight="1" x14ac:dyDescent="0.35">
      <c r="A27" s="13" t="s">
        <v>72</v>
      </c>
      <c r="B27" s="15" t="s">
        <v>73</v>
      </c>
      <c r="C27" s="15" t="s">
        <v>62</v>
      </c>
      <c r="D27" s="18">
        <v>10</v>
      </c>
      <c r="E27" s="18">
        <f>D27/3*2</f>
        <v>6.666666666666667</v>
      </c>
      <c r="F27" s="18">
        <f>D27*0.85</f>
        <v>8.5</v>
      </c>
      <c r="G27" s="18">
        <f>D27*0.82</f>
        <v>8.1999999999999993</v>
      </c>
      <c r="H27" s="18">
        <f t="shared" si="15"/>
        <v>28</v>
      </c>
      <c r="I27" s="18">
        <f t="shared" si="16"/>
        <v>42</v>
      </c>
      <c r="J27" s="18">
        <v>7</v>
      </c>
      <c r="K27" s="18">
        <f t="shared" si="17"/>
        <v>110.36666666666667</v>
      </c>
      <c r="L27" s="29"/>
      <c r="M27" s="8">
        <f t="shared" si="21"/>
        <v>0</v>
      </c>
    </row>
    <row r="28" spans="1:14" s="1" customFormat="1" ht="15" customHeight="1" x14ac:dyDescent="0.35">
      <c r="A28" s="13" t="s">
        <v>74</v>
      </c>
      <c r="B28" s="15" t="s">
        <v>75</v>
      </c>
      <c r="C28" s="15" t="s">
        <v>56</v>
      </c>
      <c r="D28" s="18">
        <v>20</v>
      </c>
      <c r="E28" s="18">
        <f t="shared" ref="E28:E30" si="25">D28/3*2</f>
        <v>13.333333333333334</v>
      </c>
      <c r="F28" s="18">
        <f t="shared" ref="F28:F30" si="26">D28*0.85</f>
        <v>17</v>
      </c>
      <c r="G28" s="18">
        <f t="shared" ref="G28:G30" si="27">D28*0.82</f>
        <v>16.399999999999999</v>
      </c>
      <c r="H28" s="18">
        <f t="shared" si="15"/>
        <v>24</v>
      </c>
      <c r="I28" s="18">
        <f t="shared" si="16"/>
        <v>36</v>
      </c>
      <c r="J28" s="18">
        <v>6</v>
      </c>
      <c r="K28" s="18">
        <f t="shared" si="17"/>
        <v>132.73333333333335</v>
      </c>
      <c r="L28" s="29"/>
      <c r="M28" s="8">
        <f t="shared" si="21"/>
        <v>0</v>
      </c>
    </row>
    <row r="29" spans="1:14" s="1" customFormat="1" ht="15" customHeight="1" x14ac:dyDescent="0.35">
      <c r="A29" s="13" t="s">
        <v>76</v>
      </c>
      <c r="B29" s="15" t="s">
        <v>77</v>
      </c>
      <c r="C29" s="15" t="s">
        <v>78</v>
      </c>
      <c r="D29" s="18">
        <v>20</v>
      </c>
      <c r="E29" s="18">
        <f t="shared" si="25"/>
        <v>13.333333333333334</v>
      </c>
      <c r="F29" s="18">
        <f t="shared" si="26"/>
        <v>17</v>
      </c>
      <c r="G29" s="18">
        <f t="shared" si="27"/>
        <v>16.399999999999999</v>
      </c>
      <c r="H29" s="18">
        <f t="shared" si="15"/>
        <v>100</v>
      </c>
      <c r="I29" s="18">
        <f t="shared" si="16"/>
        <v>150</v>
      </c>
      <c r="J29" s="18">
        <v>25</v>
      </c>
      <c r="K29" s="18">
        <f t="shared" si="17"/>
        <v>341.73333333333335</v>
      </c>
      <c r="L29" s="29"/>
      <c r="M29" s="8">
        <f t="shared" si="21"/>
        <v>0</v>
      </c>
    </row>
    <row r="30" spans="1:14" s="1" customFormat="1" ht="15" customHeight="1" x14ac:dyDescent="0.35">
      <c r="A30" s="13" t="s">
        <v>79</v>
      </c>
      <c r="B30" s="15" t="s">
        <v>80</v>
      </c>
      <c r="C30" s="15" t="s">
        <v>81</v>
      </c>
      <c r="D30" s="18">
        <v>10</v>
      </c>
      <c r="E30" s="18">
        <f t="shared" si="25"/>
        <v>6.666666666666667</v>
      </c>
      <c r="F30" s="18">
        <f t="shared" si="26"/>
        <v>8.5</v>
      </c>
      <c r="G30" s="18">
        <f t="shared" si="27"/>
        <v>8.1999999999999993</v>
      </c>
      <c r="H30" s="18">
        <f t="shared" si="15"/>
        <v>16</v>
      </c>
      <c r="I30" s="18">
        <f t="shared" si="16"/>
        <v>24</v>
      </c>
      <c r="J30" s="18">
        <v>4</v>
      </c>
      <c r="K30" s="18">
        <f t="shared" si="17"/>
        <v>77.366666666666674</v>
      </c>
      <c r="L30" s="29"/>
      <c r="M30" s="8">
        <f t="shared" si="21"/>
        <v>0</v>
      </c>
    </row>
    <row r="31" spans="1:14" s="1" customFormat="1" ht="15" customHeight="1" x14ac:dyDescent="0.35">
      <c r="A31" s="13" t="s">
        <v>82</v>
      </c>
      <c r="B31" s="15" t="s">
        <v>83</v>
      </c>
      <c r="C31" s="15" t="s">
        <v>62</v>
      </c>
      <c r="D31" s="18">
        <v>30</v>
      </c>
      <c r="E31" s="18">
        <f>D31/3*2</f>
        <v>20</v>
      </c>
      <c r="F31" s="18">
        <f>D31*0.85</f>
        <v>25.5</v>
      </c>
      <c r="G31" s="18">
        <f>D31*0.82</f>
        <v>24.599999999999998</v>
      </c>
      <c r="H31" s="18">
        <f t="shared" si="15"/>
        <v>20</v>
      </c>
      <c r="I31" s="18">
        <f t="shared" si="16"/>
        <v>30</v>
      </c>
      <c r="J31" s="18">
        <v>5</v>
      </c>
      <c r="K31" s="18">
        <f t="shared" si="17"/>
        <v>155.1</v>
      </c>
      <c r="L31" s="29"/>
      <c r="M31" s="8">
        <f t="shared" si="21"/>
        <v>0</v>
      </c>
    </row>
    <row r="32" spans="1:14" s="1" customFormat="1" ht="15" customHeight="1" x14ac:dyDescent="0.35">
      <c r="A32" s="13" t="s">
        <v>84</v>
      </c>
      <c r="B32" s="15" t="s">
        <v>85</v>
      </c>
      <c r="C32" s="15" t="s">
        <v>86</v>
      </c>
      <c r="D32" s="18">
        <v>20</v>
      </c>
      <c r="E32" s="18">
        <f t="shared" ref="E32:E34" si="28">D32/3*2</f>
        <v>13.333333333333334</v>
      </c>
      <c r="F32" s="18">
        <f t="shared" ref="F32:F34" si="29">D32*0.85</f>
        <v>17</v>
      </c>
      <c r="G32" s="18">
        <f t="shared" ref="G32:G34" si="30">D32*0.82</f>
        <v>16.399999999999999</v>
      </c>
      <c r="H32" s="18">
        <f t="shared" si="15"/>
        <v>24</v>
      </c>
      <c r="I32" s="18">
        <f t="shared" si="16"/>
        <v>36</v>
      </c>
      <c r="J32" s="18">
        <v>6</v>
      </c>
      <c r="K32" s="18">
        <f t="shared" si="17"/>
        <v>132.73333333333335</v>
      </c>
      <c r="L32" s="29"/>
      <c r="M32" s="8">
        <f t="shared" si="21"/>
        <v>0</v>
      </c>
    </row>
    <row r="33" spans="1:14" s="1" customFormat="1" ht="15" customHeight="1" x14ac:dyDescent="0.35">
      <c r="A33" s="13" t="s">
        <v>87</v>
      </c>
      <c r="B33" s="15" t="s">
        <v>88</v>
      </c>
      <c r="C33" s="15" t="s">
        <v>89</v>
      </c>
      <c r="D33" s="18">
        <v>10</v>
      </c>
      <c r="E33" s="18">
        <f t="shared" si="28"/>
        <v>6.666666666666667</v>
      </c>
      <c r="F33" s="18">
        <f t="shared" si="29"/>
        <v>8.5</v>
      </c>
      <c r="G33" s="18">
        <f t="shared" si="30"/>
        <v>8.1999999999999993</v>
      </c>
      <c r="H33" s="18">
        <f t="shared" si="15"/>
        <v>24</v>
      </c>
      <c r="I33" s="18">
        <f t="shared" si="16"/>
        <v>36</v>
      </c>
      <c r="J33" s="18">
        <v>6</v>
      </c>
      <c r="K33" s="18">
        <f t="shared" si="17"/>
        <v>99.366666666666674</v>
      </c>
      <c r="L33" s="29"/>
      <c r="M33" s="8">
        <f t="shared" si="21"/>
        <v>0</v>
      </c>
    </row>
    <row r="34" spans="1:14" s="1" customFormat="1" ht="15" customHeight="1" x14ac:dyDescent="0.35">
      <c r="A34" s="13" t="s">
        <v>90</v>
      </c>
      <c r="B34" s="15" t="s">
        <v>91</v>
      </c>
      <c r="C34" s="15" t="s">
        <v>92</v>
      </c>
      <c r="D34" s="18">
        <v>5</v>
      </c>
      <c r="E34" s="18">
        <f t="shared" si="28"/>
        <v>3.3333333333333335</v>
      </c>
      <c r="F34" s="18">
        <f t="shared" si="29"/>
        <v>4.25</v>
      </c>
      <c r="G34" s="18">
        <f t="shared" si="30"/>
        <v>4.0999999999999996</v>
      </c>
      <c r="H34" s="18">
        <f t="shared" si="15"/>
        <v>20</v>
      </c>
      <c r="I34" s="18">
        <f t="shared" si="16"/>
        <v>30</v>
      </c>
      <c r="J34" s="18">
        <v>5</v>
      </c>
      <c r="K34" s="18">
        <f t="shared" si="17"/>
        <v>71.683333333333337</v>
      </c>
      <c r="L34" s="29"/>
      <c r="M34" s="8">
        <f t="shared" si="21"/>
        <v>0</v>
      </c>
    </row>
    <row r="35" spans="1:14" s="1" customFormat="1" ht="15" customHeight="1" x14ac:dyDescent="0.35">
      <c r="A35" s="13" t="s">
        <v>93</v>
      </c>
      <c r="B35" s="15" t="s">
        <v>94</v>
      </c>
      <c r="C35" s="15" t="s">
        <v>23</v>
      </c>
      <c r="D35" s="18">
        <v>5</v>
      </c>
      <c r="E35" s="18">
        <f>D35/3*2</f>
        <v>3.3333333333333335</v>
      </c>
      <c r="F35" s="18">
        <f>D35*0.85</f>
        <v>4.25</v>
      </c>
      <c r="G35" s="18">
        <f>D35*0.82</f>
        <v>4.0999999999999996</v>
      </c>
      <c r="H35" s="18">
        <f t="shared" si="15"/>
        <v>20</v>
      </c>
      <c r="I35" s="18">
        <f t="shared" si="16"/>
        <v>30</v>
      </c>
      <c r="J35" s="18">
        <v>5</v>
      </c>
      <c r="K35" s="18">
        <f t="shared" si="17"/>
        <v>71.683333333333337</v>
      </c>
      <c r="L35" s="29"/>
      <c r="M35" s="8">
        <f t="shared" si="21"/>
        <v>0</v>
      </c>
    </row>
    <row r="36" spans="1:14" s="1" customFormat="1" ht="15" customHeight="1" x14ac:dyDescent="0.35">
      <c r="A36" s="13" t="s">
        <v>95</v>
      </c>
      <c r="B36" s="15" t="s">
        <v>96</v>
      </c>
      <c r="C36" s="15" t="s">
        <v>56</v>
      </c>
      <c r="D36" s="18">
        <v>20</v>
      </c>
      <c r="E36" s="18">
        <f>D36/3*2</f>
        <v>13.333333333333334</v>
      </c>
      <c r="F36" s="18">
        <f>D36*0.85</f>
        <v>17</v>
      </c>
      <c r="G36" s="18">
        <f>D36*0.82</f>
        <v>16.399999999999999</v>
      </c>
      <c r="H36" s="18">
        <f t="shared" si="15"/>
        <v>40</v>
      </c>
      <c r="I36" s="18">
        <f t="shared" si="16"/>
        <v>60</v>
      </c>
      <c r="J36" s="18">
        <v>10</v>
      </c>
      <c r="K36" s="18">
        <f t="shared" si="17"/>
        <v>176.73333333333335</v>
      </c>
      <c r="L36" s="29"/>
      <c r="M36" s="8">
        <f t="shared" si="21"/>
        <v>0</v>
      </c>
    </row>
    <row r="37" spans="1:14" s="1" customFormat="1" ht="15" customHeight="1" x14ac:dyDescent="0.35">
      <c r="A37" s="13" t="s">
        <v>97</v>
      </c>
      <c r="B37" s="15" t="s">
        <v>98</v>
      </c>
      <c r="C37" s="15" t="s">
        <v>78</v>
      </c>
      <c r="D37" s="18">
        <v>5</v>
      </c>
      <c r="E37" s="18">
        <f t="shared" ref="E37:E39" si="31">D37/3*2</f>
        <v>3.3333333333333335</v>
      </c>
      <c r="F37" s="18">
        <f t="shared" ref="F37:F39" si="32">D37*0.85</f>
        <v>4.25</v>
      </c>
      <c r="G37" s="18">
        <f t="shared" ref="G37:G39" si="33">D37*0.82</f>
        <v>4.0999999999999996</v>
      </c>
      <c r="H37" s="18">
        <f t="shared" si="15"/>
        <v>8</v>
      </c>
      <c r="I37" s="18">
        <f t="shared" si="16"/>
        <v>12</v>
      </c>
      <c r="J37" s="18">
        <v>2</v>
      </c>
      <c r="K37" s="18">
        <f t="shared" si="17"/>
        <v>38.683333333333337</v>
      </c>
      <c r="L37" s="29"/>
      <c r="M37" s="8">
        <f t="shared" si="21"/>
        <v>0</v>
      </c>
    </row>
    <row r="38" spans="1:14" s="1" customFormat="1" ht="15" customHeight="1" x14ac:dyDescent="0.35">
      <c r="A38" s="13" t="s">
        <v>99</v>
      </c>
      <c r="B38" s="15" t="s">
        <v>100</v>
      </c>
      <c r="C38" s="15" t="s">
        <v>62</v>
      </c>
      <c r="D38" s="18">
        <v>20</v>
      </c>
      <c r="E38" s="18">
        <f t="shared" si="31"/>
        <v>13.333333333333334</v>
      </c>
      <c r="F38" s="18">
        <f t="shared" si="32"/>
        <v>17</v>
      </c>
      <c r="G38" s="18">
        <f t="shared" si="33"/>
        <v>16.399999999999999</v>
      </c>
      <c r="H38" s="18">
        <f t="shared" si="15"/>
        <v>120</v>
      </c>
      <c r="I38" s="18">
        <f t="shared" si="16"/>
        <v>180</v>
      </c>
      <c r="J38" s="18">
        <v>30</v>
      </c>
      <c r="K38" s="18">
        <f t="shared" si="17"/>
        <v>396.73333333333335</v>
      </c>
      <c r="L38" s="29"/>
      <c r="M38" s="8">
        <f t="shared" si="21"/>
        <v>0</v>
      </c>
    </row>
    <row r="39" spans="1:14" s="1" customFormat="1" ht="15" customHeight="1" thickBot="1" x14ac:dyDescent="0.4">
      <c r="A39" s="13" t="s">
        <v>101</v>
      </c>
      <c r="B39" s="15" t="s">
        <v>102</v>
      </c>
      <c r="C39" s="15" t="s">
        <v>103</v>
      </c>
      <c r="D39" s="18">
        <v>5</v>
      </c>
      <c r="E39" s="18">
        <f t="shared" si="31"/>
        <v>3.3333333333333335</v>
      </c>
      <c r="F39" s="18">
        <f t="shared" si="32"/>
        <v>4.25</v>
      </c>
      <c r="G39" s="18">
        <f t="shared" si="33"/>
        <v>4.0999999999999996</v>
      </c>
      <c r="H39" s="18">
        <f t="shared" si="15"/>
        <v>20</v>
      </c>
      <c r="I39" s="18">
        <f t="shared" si="16"/>
        <v>30</v>
      </c>
      <c r="J39" s="18">
        <v>5</v>
      </c>
      <c r="K39" s="18">
        <f t="shared" si="17"/>
        <v>71.683333333333337</v>
      </c>
      <c r="L39" s="30"/>
      <c r="M39" s="8">
        <f t="shared" si="21"/>
        <v>0</v>
      </c>
    </row>
    <row r="40" spans="1:14" s="1" customFormat="1" ht="15" customHeight="1" x14ac:dyDescent="0.35">
      <c r="A40" s="22"/>
      <c r="B40" s="27"/>
      <c r="C40" s="24"/>
      <c r="D40" s="24"/>
      <c r="E40" s="25"/>
      <c r="F40" s="26"/>
      <c r="G40" s="28"/>
      <c r="M40" s="10" t="s">
        <v>52</v>
      </c>
      <c r="N40" s="11">
        <f>SUM(M20:M39)</f>
        <v>0</v>
      </c>
    </row>
    <row r="41" spans="1:14" s="1" customFormat="1" ht="15" customHeight="1" x14ac:dyDescent="0.35">
      <c r="A41" s="22"/>
      <c r="B41" s="23"/>
      <c r="C41" s="24"/>
      <c r="D41" s="24"/>
      <c r="E41" s="25"/>
      <c r="F41" s="25"/>
    </row>
    <row r="42" spans="1:14" s="1" customFormat="1" ht="15" customHeight="1" x14ac:dyDescent="0.35">
      <c r="A42" s="22"/>
      <c r="B42" s="23"/>
      <c r="C42" s="24"/>
      <c r="D42" s="24"/>
      <c r="E42" s="26"/>
      <c r="F42" s="26"/>
      <c r="M42" s="10" t="s">
        <v>104</v>
      </c>
      <c r="N42" s="10">
        <f>SUM(N4:N41)</f>
        <v>0</v>
      </c>
    </row>
  </sheetData>
  <mergeCells count="3">
    <mergeCell ref="A1:F1"/>
    <mergeCell ref="A3:M3"/>
    <mergeCell ref="A19:M19"/>
  </mergeCells>
  <pageMargins left="0.75" right="0.75" top="1" bottom="1" header="0.5" footer="0.5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A1D72-4DE5-4857-9289-8740D43808AE}">
  <dimension ref="A1:N42"/>
  <sheetViews>
    <sheetView zoomScale="85" zoomScaleNormal="85" workbookViewId="0">
      <pane xSplit="2" ySplit="2" topLeftCell="C3" activePane="bottomRight" state="frozen"/>
      <selection pane="topRight" activeCell="G1" sqref="G1"/>
      <selection pane="bottomLeft" activeCell="A4" sqref="A4"/>
      <selection pane="bottomRight" activeCell="F50" sqref="F50"/>
    </sheetView>
  </sheetViews>
  <sheetFormatPr defaultColWidth="8.81640625" defaultRowHeight="14.5" x14ac:dyDescent="0.35"/>
  <cols>
    <col min="1" max="1" width="11.81640625" style="14" customWidth="1"/>
    <col min="2" max="2" width="40.7265625" bestFit="1" customWidth="1"/>
    <col min="3" max="3" width="17" style="3" customWidth="1"/>
    <col min="4" max="4" width="12.81640625" style="3" customWidth="1"/>
    <col min="5" max="6" width="12.81640625" style="9" customWidth="1"/>
    <col min="7" max="7" width="15.81640625" customWidth="1"/>
    <col min="11" max="11" width="11.7265625" customWidth="1"/>
    <col min="13" max="13" width="13.81640625" bestFit="1" customWidth="1"/>
    <col min="14" max="14" width="14.81640625" bestFit="1" customWidth="1"/>
  </cols>
  <sheetData>
    <row r="1" spans="1:13" ht="18.5" x14ac:dyDescent="0.45">
      <c r="A1" s="35" t="s">
        <v>0</v>
      </c>
      <c r="B1" s="35"/>
      <c r="C1" s="35"/>
      <c r="D1" s="35"/>
      <c r="E1" s="35"/>
      <c r="F1" s="35"/>
    </row>
    <row r="2" spans="1:13" s="2" customFormat="1" ht="46.5" x14ac:dyDescent="0.35">
      <c r="A2" s="12" t="s">
        <v>1</v>
      </c>
      <c r="B2" s="7" t="s">
        <v>2</v>
      </c>
      <c r="C2" s="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7" t="s">
        <v>12</v>
      </c>
      <c r="M2" s="17" t="s">
        <v>13</v>
      </c>
    </row>
    <row r="3" spans="1:13" s="1" customFormat="1" ht="21" x14ac:dyDescent="0.5">
      <c r="A3" s="36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1" customFormat="1" ht="15" customHeight="1" x14ac:dyDescent="0.35">
      <c r="A4" s="13" t="s">
        <v>15</v>
      </c>
      <c r="B4" s="15" t="s">
        <v>16</v>
      </c>
      <c r="C4" s="15" t="s">
        <v>17</v>
      </c>
      <c r="D4" s="18">
        <v>5</v>
      </c>
      <c r="E4" s="18">
        <f>D4/3*2</f>
        <v>3.3333333333333335</v>
      </c>
      <c r="F4" s="18">
        <f>D4*0.85</f>
        <v>4.25</v>
      </c>
      <c r="G4" s="18">
        <f>D4*0.82</f>
        <v>4.0999999999999996</v>
      </c>
      <c r="H4" s="18">
        <f t="shared" ref="H4:H16" si="0">J4*4</f>
        <v>8</v>
      </c>
      <c r="I4" s="18">
        <f t="shared" ref="I4:I16" si="1">J4*6</f>
        <v>12</v>
      </c>
      <c r="J4" s="18">
        <v>2</v>
      </c>
      <c r="K4" s="18">
        <f t="shared" ref="K4:K16" si="2">SUM(D4:J4)</f>
        <v>38.683333333333337</v>
      </c>
      <c r="L4" s="31"/>
      <c r="M4" s="19">
        <f>K4*L4</f>
        <v>0</v>
      </c>
    </row>
    <row r="5" spans="1:13" s="1" customFormat="1" ht="15" customHeight="1" x14ac:dyDescent="0.35">
      <c r="A5" s="13" t="s">
        <v>18</v>
      </c>
      <c r="B5" s="15" t="s">
        <v>19</v>
      </c>
      <c r="C5" s="15" t="s">
        <v>20</v>
      </c>
      <c r="D5" s="18">
        <v>280</v>
      </c>
      <c r="E5" s="18">
        <f t="shared" ref="E5:E7" si="3">D5/3*2</f>
        <v>186.66666666666666</v>
      </c>
      <c r="F5" s="18">
        <f t="shared" ref="F5:F7" si="4">D5*0.85</f>
        <v>238</v>
      </c>
      <c r="G5" s="18">
        <f t="shared" ref="G5:G7" si="5">D5*0.82</f>
        <v>229.6</v>
      </c>
      <c r="H5" s="18">
        <f t="shared" si="0"/>
        <v>160</v>
      </c>
      <c r="I5" s="18">
        <f t="shared" si="1"/>
        <v>240</v>
      </c>
      <c r="J5" s="18">
        <v>40</v>
      </c>
      <c r="K5" s="18">
        <f t="shared" si="2"/>
        <v>1374.2666666666667</v>
      </c>
      <c r="L5" s="31"/>
      <c r="M5" s="19">
        <f t="shared" ref="M5:M7" si="6">K5*L5</f>
        <v>0</v>
      </c>
    </row>
    <row r="6" spans="1:13" s="1" customFormat="1" ht="15" customHeight="1" x14ac:dyDescent="0.35">
      <c r="A6" s="13" t="s">
        <v>21</v>
      </c>
      <c r="B6" s="15" t="s">
        <v>22</v>
      </c>
      <c r="C6" s="15" t="s">
        <v>23</v>
      </c>
      <c r="D6" s="18">
        <v>150</v>
      </c>
      <c r="E6" s="18">
        <f t="shared" si="3"/>
        <v>100</v>
      </c>
      <c r="F6" s="18">
        <f t="shared" si="4"/>
        <v>127.5</v>
      </c>
      <c r="G6" s="18">
        <f t="shared" si="5"/>
        <v>122.99999999999999</v>
      </c>
      <c r="H6" s="18">
        <f t="shared" si="0"/>
        <v>80</v>
      </c>
      <c r="I6" s="18">
        <f t="shared" si="1"/>
        <v>120</v>
      </c>
      <c r="J6" s="18">
        <v>20</v>
      </c>
      <c r="K6" s="18">
        <f t="shared" si="2"/>
        <v>720.5</v>
      </c>
      <c r="L6" s="31"/>
      <c r="M6" s="19">
        <f t="shared" si="6"/>
        <v>0</v>
      </c>
    </row>
    <row r="7" spans="1:13" s="1" customFormat="1" ht="15" customHeight="1" x14ac:dyDescent="0.35">
      <c r="A7" s="13" t="s">
        <v>24</v>
      </c>
      <c r="B7" s="15" t="s">
        <v>25</v>
      </c>
      <c r="C7" s="15" t="s">
        <v>26</v>
      </c>
      <c r="D7" s="18">
        <v>30</v>
      </c>
      <c r="E7" s="18">
        <f t="shared" si="3"/>
        <v>20</v>
      </c>
      <c r="F7" s="18">
        <f t="shared" si="4"/>
        <v>25.5</v>
      </c>
      <c r="G7" s="18">
        <f t="shared" si="5"/>
        <v>24.599999999999998</v>
      </c>
      <c r="H7" s="18">
        <f t="shared" si="0"/>
        <v>32</v>
      </c>
      <c r="I7" s="18">
        <f t="shared" si="1"/>
        <v>48</v>
      </c>
      <c r="J7" s="18">
        <v>8</v>
      </c>
      <c r="K7" s="18">
        <f t="shared" si="2"/>
        <v>188.1</v>
      </c>
      <c r="L7" s="31"/>
      <c r="M7" s="20">
        <f t="shared" si="6"/>
        <v>0</v>
      </c>
    </row>
    <row r="8" spans="1:13" s="1" customFormat="1" ht="15" customHeight="1" x14ac:dyDescent="0.35">
      <c r="A8" s="13" t="s">
        <v>27</v>
      </c>
      <c r="B8" s="15" t="s">
        <v>28</v>
      </c>
      <c r="C8" s="15" t="s">
        <v>26</v>
      </c>
      <c r="D8" s="18">
        <v>30</v>
      </c>
      <c r="E8" s="18">
        <f>D8/3*2</f>
        <v>20</v>
      </c>
      <c r="F8" s="18">
        <f>D8*0.85</f>
        <v>25.5</v>
      </c>
      <c r="G8" s="18">
        <f>D8*0.82</f>
        <v>24.599999999999998</v>
      </c>
      <c r="H8" s="18">
        <f t="shared" si="0"/>
        <v>32</v>
      </c>
      <c r="I8" s="18">
        <f t="shared" si="1"/>
        <v>48</v>
      </c>
      <c r="J8" s="18">
        <v>8</v>
      </c>
      <c r="K8" s="18">
        <f t="shared" si="2"/>
        <v>188.1</v>
      </c>
      <c r="L8" s="31"/>
      <c r="M8" s="19">
        <f>K8*L8</f>
        <v>0</v>
      </c>
    </row>
    <row r="9" spans="1:13" s="1" customFormat="1" ht="15" customHeight="1" x14ac:dyDescent="0.35">
      <c r="A9" s="13" t="s">
        <v>29</v>
      </c>
      <c r="B9" s="15" t="s">
        <v>30</v>
      </c>
      <c r="C9" s="15" t="s">
        <v>31</v>
      </c>
      <c r="D9" s="18">
        <v>80</v>
      </c>
      <c r="E9" s="18">
        <f t="shared" ref="E9:E11" si="7">D9/3*2</f>
        <v>53.333333333333336</v>
      </c>
      <c r="F9" s="18">
        <f t="shared" ref="F9:F11" si="8">D9*0.85</f>
        <v>68</v>
      </c>
      <c r="G9" s="18">
        <f t="shared" ref="G9:G11" si="9">D9*0.82</f>
        <v>65.599999999999994</v>
      </c>
      <c r="H9" s="18">
        <f t="shared" si="0"/>
        <v>60</v>
      </c>
      <c r="I9" s="18">
        <f t="shared" si="1"/>
        <v>90</v>
      </c>
      <c r="J9" s="18">
        <v>15</v>
      </c>
      <c r="K9" s="18">
        <f t="shared" si="2"/>
        <v>431.93333333333334</v>
      </c>
      <c r="L9" s="31"/>
      <c r="M9" s="19">
        <f t="shared" ref="M9:M11" si="10">K9*L9</f>
        <v>0</v>
      </c>
    </row>
    <row r="10" spans="1:13" s="1" customFormat="1" ht="15" customHeight="1" x14ac:dyDescent="0.35">
      <c r="A10" s="13" t="s">
        <v>32</v>
      </c>
      <c r="B10" s="15" t="s">
        <v>33</v>
      </c>
      <c r="C10" s="15" t="s">
        <v>31</v>
      </c>
      <c r="D10" s="18">
        <v>80</v>
      </c>
      <c r="E10" s="18">
        <f t="shared" si="7"/>
        <v>53.333333333333336</v>
      </c>
      <c r="F10" s="18">
        <f t="shared" si="8"/>
        <v>68</v>
      </c>
      <c r="G10" s="18">
        <f t="shared" si="9"/>
        <v>65.599999999999994</v>
      </c>
      <c r="H10" s="18">
        <f t="shared" si="0"/>
        <v>60</v>
      </c>
      <c r="I10" s="18">
        <f t="shared" si="1"/>
        <v>90</v>
      </c>
      <c r="J10" s="18">
        <v>15</v>
      </c>
      <c r="K10" s="18">
        <f t="shared" si="2"/>
        <v>431.93333333333334</v>
      </c>
      <c r="L10" s="31"/>
      <c r="M10" s="19">
        <f t="shared" si="10"/>
        <v>0</v>
      </c>
    </row>
    <row r="11" spans="1:13" s="1" customFormat="1" ht="15" customHeight="1" x14ac:dyDescent="0.35">
      <c r="A11" s="13" t="s">
        <v>34</v>
      </c>
      <c r="B11" s="15" t="s">
        <v>35</v>
      </c>
      <c r="C11" s="15" t="s">
        <v>36</v>
      </c>
      <c r="D11" s="18">
        <v>140</v>
      </c>
      <c r="E11" s="18">
        <f t="shared" si="7"/>
        <v>93.333333333333329</v>
      </c>
      <c r="F11" s="18">
        <f t="shared" si="8"/>
        <v>119</v>
      </c>
      <c r="G11" s="18">
        <f t="shared" si="9"/>
        <v>114.8</v>
      </c>
      <c r="H11" s="18">
        <f t="shared" si="0"/>
        <v>60</v>
      </c>
      <c r="I11" s="18">
        <f t="shared" si="1"/>
        <v>90</v>
      </c>
      <c r="J11" s="18">
        <v>15</v>
      </c>
      <c r="K11" s="18">
        <f t="shared" si="2"/>
        <v>632.13333333333333</v>
      </c>
      <c r="L11" s="31"/>
      <c r="M11" s="20">
        <f t="shared" si="10"/>
        <v>0</v>
      </c>
    </row>
    <row r="12" spans="1:13" s="1" customFormat="1" ht="15" customHeight="1" x14ac:dyDescent="0.35">
      <c r="A12" s="13" t="s">
        <v>37</v>
      </c>
      <c r="B12" s="15" t="s">
        <v>38</v>
      </c>
      <c r="C12" s="15" t="s">
        <v>39</v>
      </c>
      <c r="D12" s="18">
        <v>10</v>
      </c>
      <c r="E12" s="18">
        <f>D12/3*2</f>
        <v>6.666666666666667</v>
      </c>
      <c r="F12" s="18">
        <f>D12*0.85</f>
        <v>8.5</v>
      </c>
      <c r="G12" s="18">
        <f>D12*0.82</f>
        <v>8.1999999999999993</v>
      </c>
      <c r="H12" s="18">
        <f t="shared" si="0"/>
        <v>40</v>
      </c>
      <c r="I12" s="18">
        <f t="shared" si="1"/>
        <v>60</v>
      </c>
      <c r="J12" s="18">
        <v>10</v>
      </c>
      <c r="K12" s="18">
        <f t="shared" si="2"/>
        <v>143.36666666666667</v>
      </c>
      <c r="L12" s="31"/>
      <c r="M12" s="19">
        <f>K12*L12</f>
        <v>0</v>
      </c>
    </row>
    <row r="13" spans="1:13" s="1" customFormat="1" ht="15" customHeight="1" x14ac:dyDescent="0.35">
      <c r="A13" s="13" t="s">
        <v>40</v>
      </c>
      <c r="B13" s="15" t="s">
        <v>41</v>
      </c>
      <c r="C13" s="15" t="s">
        <v>42</v>
      </c>
      <c r="D13" s="18">
        <v>80</v>
      </c>
      <c r="E13" s="18">
        <f>D13/3*2</f>
        <v>53.333333333333336</v>
      </c>
      <c r="F13" s="18">
        <f>D13*0.85</f>
        <v>68</v>
      </c>
      <c r="G13" s="18">
        <f>D13*0.82</f>
        <v>65.599999999999994</v>
      </c>
      <c r="H13" s="18">
        <f t="shared" si="0"/>
        <v>32</v>
      </c>
      <c r="I13" s="18">
        <f t="shared" si="1"/>
        <v>48</v>
      </c>
      <c r="J13" s="18">
        <v>8</v>
      </c>
      <c r="K13" s="18">
        <f t="shared" si="2"/>
        <v>354.93333333333334</v>
      </c>
      <c r="L13" s="31"/>
      <c r="M13" s="19">
        <f>K13*L13</f>
        <v>0</v>
      </c>
    </row>
    <row r="14" spans="1:13" s="1" customFormat="1" ht="15" customHeight="1" x14ac:dyDescent="0.35">
      <c r="A14" s="13" t="s">
        <v>43</v>
      </c>
      <c r="B14" s="15" t="s">
        <v>44</v>
      </c>
      <c r="C14" s="15" t="s">
        <v>45</v>
      </c>
      <c r="D14" s="18">
        <v>10</v>
      </c>
      <c r="E14" s="18">
        <f t="shared" ref="E14:E16" si="11">D14/3*2</f>
        <v>6.666666666666667</v>
      </c>
      <c r="F14" s="18">
        <f t="shared" ref="F14:F16" si="12">D14*0.85</f>
        <v>8.5</v>
      </c>
      <c r="G14" s="18">
        <f t="shared" ref="G14:G16" si="13">D14*0.82</f>
        <v>8.1999999999999993</v>
      </c>
      <c r="H14" s="18">
        <f t="shared" si="0"/>
        <v>20</v>
      </c>
      <c r="I14" s="18">
        <f t="shared" si="1"/>
        <v>30</v>
      </c>
      <c r="J14" s="18">
        <v>5</v>
      </c>
      <c r="K14" s="18">
        <f t="shared" si="2"/>
        <v>88.366666666666674</v>
      </c>
      <c r="L14" s="31"/>
      <c r="M14" s="19">
        <f t="shared" ref="M14:M16" si="14">K14*L14</f>
        <v>0</v>
      </c>
    </row>
    <row r="15" spans="1:13" s="1" customFormat="1" ht="15" customHeight="1" x14ac:dyDescent="0.35">
      <c r="A15" s="13" t="s">
        <v>46</v>
      </c>
      <c r="B15" s="4" t="s">
        <v>47</v>
      </c>
      <c r="C15" s="5" t="s">
        <v>48</v>
      </c>
      <c r="D15" s="18">
        <v>10</v>
      </c>
      <c r="E15" s="18">
        <f t="shared" si="11"/>
        <v>6.666666666666667</v>
      </c>
      <c r="F15" s="18">
        <f t="shared" si="12"/>
        <v>8.5</v>
      </c>
      <c r="G15" s="18">
        <f t="shared" si="13"/>
        <v>8.1999999999999993</v>
      </c>
      <c r="H15" s="18">
        <f t="shared" si="0"/>
        <v>8</v>
      </c>
      <c r="I15" s="18">
        <f t="shared" si="1"/>
        <v>12</v>
      </c>
      <c r="J15" s="18">
        <v>2</v>
      </c>
      <c r="K15" s="18">
        <f t="shared" si="2"/>
        <v>55.366666666666667</v>
      </c>
      <c r="L15" s="32"/>
      <c r="M15" s="19">
        <f t="shared" si="14"/>
        <v>0</v>
      </c>
    </row>
    <row r="16" spans="1:13" s="1" customFormat="1" ht="15" customHeight="1" x14ac:dyDescent="0.35">
      <c r="A16" s="13" t="s">
        <v>49</v>
      </c>
      <c r="B16" s="4" t="s">
        <v>50</v>
      </c>
      <c r="C16" s="5" t="s">
        <v>51</v>
      </c>
      <c r="D16" s="18">
        <v>10</v>
      </c>
      <c r="E16" s="18">
        <f t="shared" si="11"/>
        <v>6.666666666666667</v>
      </c>
      <c r="F16" s="18">
        <f t="shared" si="12"/>
        <v>8.5</v>
      </c>
      <c r="G16" s="18">
        <f t="shared" si="13"/>
        <v>8.1999999999999993</v>
      </c>
      <c r="H16" s="18">
        <f t="shared" si="0"/>
        <v>8</v>
      </c>
      <c r="I16" s="18">
        <f t="shared" si="1"/>
        <v>12</v>
      </c>
      <c r="J16" s="18">
        <v>2</v>
      </c>
      <c r="K16" s="18">
        <f t="shared" si="2"/>
        <v>55.366666666666667</v>
      </c>
      <c r="L16" s="33"/>
      <c r="M16" s="20">
        <f t="shared" si="14"/>
        <v>0</v>
      </c>
    </row>
    <row r="17" spans="1:14" s="1" customFormat="1" ht="15" customHeight="1" x14ac:dyDescent="0.35">
      <c r="A17" s="13"/>
      <c r="B17" s="4"/>
      <c r="C17" s="5"/>
      <c r="D17" s="5"/>
      <c r="E17" s="8"/>
      <c r="F17" s="10"/>
      <c r="G17" s="11"/>
      <c r="H17" s="21"/>
      <c r="I17" s="21"/>
      <c r="J17" s="21"/>
      <c r="K17" s="21"/>
      <c r="L17" s="21"/>
      <c r="M17" s="10" t="s">
        <v>52</v>
      </c>
      <c r="N17" s="11">
        <f>SUM(M4:M16)</f>
        <v>0</v>
      </c>
    </row>
    <row r="18" spans="1:14" s="1" customFormat="1" ht="15" customHeight="1" x14ac:dyDescent="0.35">
      <c r="A18" s="13"/>
      <c r="B18" s="4"/>
      <c r="C18" s="5"/>
      <c r="D18" s="5"/>
      <c r="E18" s="8"/>
      <c r="F18" s="8"/>
      <c r="G18" s="21"/>
      <c r="H18" s="21"/>
      <c r="I18" s="21"/>
      <c r="J18" s="21"/>
      <c r="K18" s="21"/>
      <c r="L18" s="21"/>
      <c r="M18" s="21"/>
    </row>
    <row r="19" spans="1:14" s="1" customFormat="1" ht="21" x14ac:dyDescent="0.5">
      <c r="A19" s="38" t="s">
        <v>53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4" s="1" customFormat="1" ht="15" customHeight="1" x14ac:dyDescent="0.35">
      <c r="A20" s="13" t="s">
        <v>54</v>
      </c>
      <c r="B20" s="15" t="s">
        <v>55</v>
      </c>
      <c r="C20" s="15" t="s">
        <v>56</v>
      </c>
      <c r="D20" s="18">
        <v>5</v>
      </c>
      <c r="E20" s="18">
        <f>D20/3*2</f>
        <v>3.3333333333333335</v>
      </c>
      <c r="F20" s="18">
        <f>D20*0.85</f>
        <v>4.25</v>
      </c>
      <c r="G20" s="18">
        <f>D20*0.82</f>
        <v>4.0999999999999996</v>
      </c>
      <c r="H20" s="18">
        <f t="shared" ref="H20:H39" si="15">J20*4</f>
        <v>20</v>
      </c>
      <c r="I20" s="18">
        <f t="shared" ref="I20:I39" si="16">J20*6</f>
        <v>30</v>
      </c>
      <c r="J20" s="18">
        <v>5</v>
      </c>
      <c r="K20" s="18">
        <f t="shared" ref="K20:K39" si="17">SUM(D20:J20)</f>
        <v>71.683333333333337</v>
      </c>
      <c r="L20" s="29"/>
      <c r="M20" s="8">
        <f>K20*L20</f>
        <v>0</v>
      </c>
    </row>
    <row r="21" spans="1:14" s="1" customFormat="1" ht="15" customHeight="1" x14ac:dyDescent="0.35">
      <c r="A21" s="13" t="s">
        <v>57</v>
      </c>
      <c r="B21" s="15" t="s">
        <v>58</v>
      </c>
      <c r="C21" s="15" t="s">
        <v>59</v>
      </c>
      <c r="D21" s="18">
        <v>10</v>
      </c>
      <c r="E21" s="18">
        <f t="shared" ref="E21:E23" si="18">D21/3*2</f>
        <v>6.666666666666667</v>
      </c>
      <c r="F21" s="18">
        <f t="shared" ref="F21:F23" si="19">D21*0.85</f>
        <v>8.5</v>
      </c>
      <c r="G21" s="18">
        <f t="shared" ref="G21:G23" si="20">D21*0.82</f>
        <v>8.1999999999999993</v>
      </c>
      <c r="H21" s="18">
        <f t="shared" si="15"/>
        <v>24</v>
      </c>
      <c r="I21" s="18">
        <f t="shared" si="16"/>
        <v>36</v>
      </c>
      <c r="J21" s="18">
        <v>6</v>
      </c>
      <c r="K21" s="18">
        <f t="shared" si="17"/>
        <v>99.366666666666674</v>
      </c>
      <c r="L21" s="29"/>
      <c r="M21" s="8">
        <f t="shared" ref="M21:M39" si="21">K21*L21</f>
        <v>0</v>
      </c>
    </row>
    <row r="22" spans="1:14" s="1" customFormat="1" ht="15" customHeight="1" x14ac:dyDescent="0.35">
      <c r="A22" s="13" t="s">
        <v>60</v>
      </c>
      <c r="B22" s="15" t="s">
        <v>61</v>
      </c>
      <c r="C22" s="15" t="s">
        <v>62</v>
      </c>
      <c r="D22" s="18">
        <v>5</v>
      </c>
      <c r="E22" s="18">
        <f t="shared" si="18"/>
        <v>3.3333333333333335</v>
      </c>
      <c r="F22" s="18">
        <f t="shared" si="19"/>
        <v>4.25</v>
      </c>
      <c r="G22" s="18">
        <f t="shared" si="20"/>
        <v>4.0999999999999996</v>
      </c>
      <c r="H22" s="18">
        <f t="shared" si="15"/>
        <v>12</v>
      </c>
      <c r="I22" s="18">
        <f t="shared" si="16"/>
        <v>18</v>
      </c>
      <c r="J22" s="18">
        <v>3</v>
      </c>
      <c r="K22" s="18">
        <f t="shared" si="17"/>
        <v>49.683333333333337</v>
      </c>
      <c r="L22" s="29"/>
      <c r="M22" s="8">
        <f t="shared" si="21"/>
        <v>0</v>
      </c>
    </row>
    <row r="23" spans="1:14" s="1" customFormat="1" ht="15" customHeight="1" x14ac:dyDescent="0.35">
      <c r="A23" s="13" t="s">
        <v>63</v>
      </c>
      <c r="B23" s="15" t="s">
        <v>64</v>
      </c>
      <c r="C23" s="15" t="s">
        <v>20</v>
      </c>
      <c r="D23" s="18">
        <v>60</v>
      </c>
      <c r="E23" s="18">
        <f t="shared" si="18"/>
        <v>40</v>
      </c>
      <c r="F23" s="18">
        <f t="shared" si="19"/>
        <v>51</v>
      </c>
      <c r="G23" s="18">
        <f t="shared" si="20"/>
        <v>49.199999999999996</v>
      </c>
      <c r="H23" s="18">
        <f t="shared" si="15"/>
        <v>120</v>
      </c>
      <c r="I23" s="18">
        <f t="shared" si="16"/>
        <v>180</v>
      </c>
      <c r="J23" s="18">
        <v>30</v>
      </c>
      <c r="K23" s="18">
        <f t="shared" si="17"/>
        <v>530.20000000000005</v>
      </c>
      <c r="L23" s="29"/>
      <c r="M23" s="8">
        <f t="shared" si="21"/>
        <v>0</v>
      </c>
    </row>
    <row r="24" spans="1:14" s="1" customFormat="1" ht="15" customHeight="1" x14ac:dyDescent="0.35">
      <c r="A24" s="13" t="s">
        <v>65</v>
      </c>
      <c r="B24" s="15" t="s">
        <v>66</v>
      </c>
      <c r="C24" s="15" t="s">
        <v>62</v>
      </c>
      <c r="D24" s="18">
        <v>20</v>
      </c>
      <c r="E24" s="18">
        <f>D24/3*2</f>
        <v>13.333333333333334</v>
      </c>
      <c r="F24" s="18">
        <f>D24*0.85</f>
        <v>17</v>
      </c>
      <c r="G24" s="18">
        <f>D24*0.82</f>
        <v>16.399999999999999</v>
      </c>
      <c r="H24" s="18">
        <f t="shared" si="15"/>
        <v>40</v>
      </c>
      <c r="I24" s="18">
        <f t="shared" si="16"/>
        <v>60</v>
      </c>
      <c r="J24" s="18">
        <v>10</v>
      </c>
      <c r="K24" s="18">
        <f t="shared" si="17"/>
        <v>176.73333333333335</v>
      </c>
      <c r="L24" s="29"/>
      <c r="M24" s="8">
        <f t="shared" si="21"/>
        <v>0</v>
      </c>
    </row>
    <row r="25" spans="1:14" s="1" customFormat="1" ht="15" customHeight="1" x14ac:dyDescent="0.35">
      <c r="A25" s="13" t="s">
        <v>67</v>
      </c>
      <c r="B25" s="15" t="s">
        <v>68</v>
      </c>
      <c r="C25" s="15" t="s">
        <v>62</v>
      </c>
      <c r="D25" s="18">
        <v>6</v>
      </c>
      <c r="E25" s="18">
        <f t="shared" ref="E25:E26" si="22">D25/3*2</f>
        <v>4</v>
      </c>
      <c r="F25" s="18">
        <f t="shared" ref="F25:F26" si="23">D25*0.85</f>
        <v>5.0999999999999996</v>
      </c>
      <c r="G25" s="18">
        <f t="shared" ref="G25:G26" si="24">D25*0.82</f>
        <v>4.92</v>
      </c>
      <c r="H25" s="18">
        <f t="shared" si="15"/>
        <v>12</v>
      </c>
      <c r="I25" s="18">
        <f t="shared" si="16"/>
        <v>18</v>
      </c>
      <c r="J25" s="18">
        <v>3</v>
      </c>
      <c r="K25" s="18">
        <f t="shared" si="17"/>
        <v>53.019999999999996</v>
      </c>
      <c r="L25" s="29"/>
      <c r="M25" s="8">
        <f t="shared" si="21"/>
        <v>0</v>
      </c>
    </row>
    <row r="26" spans="1:14" s="1" customFormat="1" ht="15" customHeight="1" x14ac:dyDescent="0.35">
      <c r="A26" s="13" t="s">
        <v>69</v>
      </c>
      <c r="B26" s="15" t="s">
        <v>70</v>
      </c>
      <c r="C26" s="15" t="s">
        <v>71</v>
      </c>
      <c r="D26" s="18">
        <v>30</v>
      </c>
      <c r="E26" s="18">
        <f t="shared" si="22"/>
        <v>20</v>
      </c>
      <c r="F26" s="18">
        <f t="shared" si="23"/>
        <v>25.5</v>
      </c>
      <c r="G26" s="18">
        <f t="shared" si="24"/>
        <v>24.599999999999998</v>
      </c>
      <c r="H26" s="18">
        <f t="shared" si="15"/>
        <v>48</v>
      </c>
      <c r="I26" s="18">
        <f t="shared" si="16"/>
        <v>72</v>
      </c>
      <c r="J26" s="18">
        <v>12</v>
      </c>
      <c r="K26" s="18">
        <f t="shared" si="17"/>
        <v>232.1</v>
      </c>
      <c r="L26" s="29"/>
      <c r="M26" s="8">
        <f t="shared" si="21"/>
        <v>0</v>
      </c>
    </row>
    <row r="27" spans="1:14" s="1" customFormat="1" ht="15" customHeight="1" x14ac:dyDescent="0.35">
      <c r="A27" s="13" t="s">
        <v>72</v>
      </c>
      <c r="B27" s="15" t="s">
        <v>73</v>
      </c>
      <c r="C27" s="15" t="s">
        <v>62</v>
      </c>
      <c r="D27" s="18">
        <v>10</v>
      </c>
      <c r="E27" s="18">
        <f>D27/3*2</f>
        <v>6.666666666666667</v>
      </c>
      <c r="F27" s="18">
        <f>D27*0.85</f>
        <v>8.5</v>
      </c>
      <c r="G27" s="18">
        <f>D27*0.82</f>
        <v>8.1999999999999993</v>
      </c>
      <c r="H27" s="18">
        <f t="shared" si="15"/>
        <v>28</v>
      </c>
      <c r="I27" s="18">
        <f t="shared" si="16"/>
        <v>42</v>
      </c>
      <c r="J27" s="18">
        <v>7</v>
      </c>
      <c r="K27" s="18">
        <f t="shared" si="17"/>
        <v>110.36666666666667</v>
      </c>
      <c r="L27" s="29"/>
      <c r="M27" s="8">
        <f t="shared" si="21"/>
        <v>0</v>
      </c>
    </row>
    <row r="28" spans="1:14" s="1" customFormat="1" ht="15" customHeight="1" x14ac:dyDescent="0.35">
      <c r="A28" s="13" t="s">
        <v>74</v>
      </c>
      <c r="B28" s="15" t="s">
        <v>75</v>
      </c>
      <c r="C28" s="15" t="s">
        <v>56</v>
      </c>
      <c r="D28" s="18">
        <v>20</v>
      </c>
      <c r="E28" s="18">
        <f t="shared" ref="E28:E30" si="25">D28/3*2</f>
        <v>13.333333333333334</v>
      </c>
      <c r="F28" s="18">
        <f t="shared" ref="F28:F30" si="26">D28*0.85</f>
        <v>17</v>
      </c>
      <c r="G28" s="18">
        <f t="shared" ref="G28:G30" si="27">D28*0.82</f>
        <v>16.399999999999999</v>
      </c>
      <c r="H28" s="18">
        <f t="shared" si="15"/>
        <v>24</v>
      </c>
      <c r="I28" s="18">
        <f t="shared" si="16"/>
        <v>36</v>
      </c>
      <c r="J28" s="18">
        <v>6</v>
      </c>
      <c r="K28" s="18">
        <f t="shared" si="17"/>
        <v>132.73333333333335</v>
      </c>
      <c r="L28" s="29"/>
      <c r="M28" s="8">
        <f t="shared" si="21"/>
        <v>0</v>
      </c>
    </row>
    <row r="29" spans="1:14" s="1" customFormat="1" ht="15" customHeight="1" x14ac:dyDescent="0.35">
      <c r="A29" s="13" t="s">
        <v>76</v>
      </c>
      <c r="B29" s="15" t="s">
        <v>77</v>
      </c>
      <c r="C29" s="15" t="s">
        <v>78</v>
      </c>
      <c r="D29" s="18">
        <v>20</v>
      </c>
      <c r="E29" s="18">
        <f t="shared" si="25"/>
        <v>13.333333333333334</v>
      </c>
      <c r="F29" s="18">
        <f t="shared" si="26"/>
        <v>17</v>
      </c>
      <c r="G29" s="18">
        <f t="shared" si="27"/>
        <v>16.399999999999999</v>
      </c>
      <c r="H29" s="18">
        <f t="shared" si="15"/>
        <v>100</v>
      </c>
      <c r="I29" s="18">
        <f t="shared" si="16"/>
        <v>150</v>
      </c>
      <c r="J29" s="18">
        <v>25</v>
      </c>
      <c r="K29" s="18">
        <f t="shared" si="17"/>
        <v>341.73333333333335</v>
      </c>
      <c r="L29" s="29"/>
      <c r="M29" s="8">
        <f t="shared" si="21"/>
        <v>0</v>
      </c>
    </row>
    <row r="30" spans="1:14" s="1" customFormat="1" ht="15" customHeight="1" x14ac:dyDescent="0.35">
      <c r="A30" s="13" t="s">
        <v>79</v>
      </c>
      <c r="B30" s="15" t="s">
        <v>80</v>
      </c>
      <c r="C30" s="15" t="s">
        <v>81</v>
      </c>
      <c r="D30" s="18">
        <v>10</v>
      </c>
      <c r="E30" s="18">
        <f t="shared" si="25"/>
        <v>6.666666666666667</v>
      </c>
      <c r="F30" s="18">
        <f t="shared" si="26"/>
        <v>8.5</v>
      </c>
      <c r="G30" s="18">
        <f t="shared" si="27"/>
        <v>8.1999999999999993</v>
      </c>
      <c r="H30" s="18">
        <f t="shared" si="15"/>
        <v>16</v>
      </c>
      <c r="I30" s="18">
        <f t="shared" si="16"/>
        <v>24</v>
      </c>
      <c r="J30" s="18">
        <v>4</v>
      </c>
      <c r="K30" s="18">
        <f t="shared" si="17"/>
        <v>77.366666666666674</v>
      </c>
      <c r="L30" s="29"/>
      <c r="M30" s="8">
        <f t="shared" si="21"/>
        <v>0</v>
      </c>
    </row>
    <row r="31" spans="1:14" s="1" customFormat="1" ht="15" customHeight="1" x14ac:dyDescent="0.35">
      <c r="A31" s="13" t="s">
        <v>82</v>
      </c>
      <c r="B31" s="15" t="s">
        <v>83</v>
      </c>
      <c r="C31" s="15" t="s">
        <v>62</v>
      </c>
      <c r="D31" s="18">
        <v>30</v>
      </c>
      <c r="E31" s="18">
        <f>D31/3*2</f>
        <v>20</v>
      </c>
      <c r="F31" s="18">
        <f>D31*0.85</f>
        <v>25.5</v>
      </c>
      <c r="G31" s="18">
        <f>D31*0.82</f>
        <v>24.599999999999998</v>
      </c>
      <c r="H31" s="18">
        <f t="shared" si="15"/>
        <v>20</v>
      </c>
      <c r="I31" s="18">
        <f t="shared" si="16"/>
        <v>30</v>
      </c>
      <c r="J31" s="18">
        <v>5</v>
      </c>
      <c r="K31" s="18">
        <f t="shared" si="17"/>
        <v>155.1</v>
      </c>
      <c r="L31" s="29"/>
      <c r="M31" s="8">
        <f t="shared" si="21"/>
        <v>0</v>
      </c>
    </row>
    <row r="32" spans="1:14" s="1" customFormat="1" ht="15" customHeight="1" x14ac:dyDescent="0.35">
      <c r="A32" s="13" t="s">
        <v>84</v>
      </c>
      <c r="B32" s="15" t="s">
        <v>85</v>
      </c>
      <c r="C32" s="15" t="s">
        <v>86</v>
      </c>
      <c r="D32" s="18">
        <v>20</v>
      </c>
      <c r="E32" s="18">
        <f t="shared" ref="E32:E34" si="28">D32/3*2</f>
        <v>13.333333333333334</v>
      </c>
      <c r="F32" s="18">
        <f t="shared" ref="F32:F34" si="29">D32*0.85</f>
        <v>17</v>
      </c>
      <c r="G32" s="18">
        <f t="shared" ref="G32:G34" si="30">D32*0.82</f>
        <v>16.399999999999999</v>
      </c>
      <c r="H32" s="18">
        <f t="shared" si="15"/>
        <v>24</v>
      </c>
      <c r="I32" s="18">
        <f t="shared" si="16"/>
        <v>36</v>
      </c>
      <c r="J32" s="18">
        <v>6</v>
      </c>
      <c r="K32" s="18">
        <f t="shared" si="17"/>
        <v>132.73333333333335</v>
      </c>
      <c r="L32" s="29"/>
      <c r="M32" s="8">
        <f t="shared" si="21"/>
        <v>0</v>
      </c>
    </row>
    <row r="33" spans="1:14" s="1" customFormat="1" ht="15" customHeight="1" x14ac:dyDescent="0.35">
      <c r="A33" s="13" t="s">
        <v>87</v>
      </c>
      <c r="B33" s="15" t="s">
        <v>88</v>
      </c>
      <c r="C33" s="15" t="s">
        <v>89</v>
      </c>
      <c r="D33" s="18">
        <v>10</v>
      </c>
      <c r="E33" s="18">
        <f t="shared" si="28"/>
        <v>6.666666666666667</v>
      </c>
      <c r="F33" s="18">
        <f t="shared" si="29"/>
        <v>8.5</v>
      </c>
      <c r="G33" s="18">
        <f t="shared" si="30"/>
        <v>8.1999999999999993</v>
      </c>
      <c r="H33" s="18">
        <f t="shared" si="15"/>
        <v>24</v>
      </c>
      <c r="I33" s="18">
        <f t="shared" si="16"/>
        <v>36</v>
      </c>
      <c r="J33" s="18">
        <v>6</v>
      </c>
      <c r="K33" s="18">
        <f t="shared" si="17"/>
        <v>99.366666666666674</v>
      </c>
      <c r="L33" s="29"/>
      <c r="M33" s="8">
        <f t="shared" si="21"/>
        <v>0</v>
      </c>
    </row>
    <row r="34" spans="1:14" s="1" customFormat="1" ht="15" customHeight="1" x14ac:dyDescent="0.35">
      <c r="A34" s="13" t="s">
        <v>90</v>
      </c>
      <c r="B34" s="15" t="s">
        <v>91</v>
      </c>
      <c r="C34" s="15" t="s">
        <v>92</v>
      </c>
      <c r="D34" s="18">
        <v>5</v>
      </c>
      <c r="E34" s="18">
        <f t="shared" si="28"/>
        <v>3.3333333333333335</v>
      </c>
      <c r="F34" s="18">
        <f t="shared" si="29"/>
        <v>4.25</v>
      </c>
      <c r="G34" s="18">
        <f t="shared" si="30"/>
        <v>4.0999999999999996</v>
      </c>
      <c r="H34" s="18">
        <f t="shared" si="15"/>
        <v>20</v>
      </c>
      <c r="I34" s="18">
        <f t="shared" si="16"/>
        <v>30</v>
      </c>
      <c r="J34" s="18">
        <v>5</v>
      </c>
      <c r="K34" s="18">
        <f t="shared" si="17"/>
        <v>71.683333333333337</v>
      </c>
      <c r="L34" s="29"/>
      <c r="M34" s="8">
        <f t="shared" si="21"/>
        <v>0</v>
      </c>
    </row>
    <row r="35" spans="1:14" s="1" customFormat="1" ht="15" customHeight="1" x14ac:dyDescent="0.35">
      <c r="A35" s="13" t="s">
        <v>93</v>
      </c>
      <c r="B35" s="15" t="s">
        <v>94</v>
      </c>
      <c r="C35" s="15" t="s">
        <v>23</v>
      </c>
      <c r="D35" s="18">
        <v>5</v>
      </c>
      <c r="E35" s="18">
        <f>D35/3*2</f>
        <v>3.3333333333333335</v>
      </c>
      <c r="F35" s="18">
        <f>D35*0.85</f>
        <v>4.25</v>
      </c>
      <c r="G35" s="18">
        <f>D35*0.82</f>
        <v>4.0999999999999996</v>
      </c>
      <c r="H35" s="18">
        <f t="shared" si="15"/>
        <v>20</v>
      </c>
      <c r="I35" s="18">
        <f t="shared" si="16"/>
        <v>30</v>
      </c>
      <c r="J35" s="18">
        <v>5</v>
      </c>
      <c r="K35" s="18">
        <f t="shared" si="17"/>
        <v>71.683333333333337</v>
      </c>
      <c r="L35" s="29"/>
      <c r="M35" s="8">
        <f t="shared" si="21"/>
        <v>0</v>
      </c>
    </row>
    <row r="36" spans="1:14" s="1" customFormat="1" ht="15" customHeight="1" x14ac:dyDescent="0.35">
      <c r="A36" s="13" t="s">
        <v>95</v>
      </c>
      <c r="B36" s="15" t="s">
        <v>96</v>
      </c>
      <c r="C36" s="15" t="s">
        <v>56</v>
      </c>
      <c r="D36" s="18">
        <v>20</v>
      </c>
      <c r="E36" s="18">
        <f>D36/3*2</f>
        <v>13.333333333333334</v>
      </c>
      <c r="F36" s="18">
        <f>D36*0.85</f>
        <v>17</v>
      </c>
      <c r="G36" s="18">
        <f>D36*0.82</f>
        <v>16.399999999999999</v>
      </c>
      <c r="H36" s="18">
        <f t="shared" si="15"/>
        <v>40</v>
      </c>
      <c r="I36" s="18">
        <f t="shared" si="16"/>
        <v>60</v>
      </c>
      <c r="J36" s="18">
        <v>10</v>
      </c>
      <c r="K36" s="18">
        <f t="shared" si="17"/>
        <v>176.73333333333335</v>
      </c>
      <c r="L36" s="29"/>
      <c r="M36" s="8">
        <f t="shared" si="21"/>
        <v>0</v>
      </c>
    </row>
    <row r="37" spans="1:14" s="1" customFormat="1" ht="15" customHeight="1" x14ac:dyDescent="0.35">
      <c r="A37" s="13" t="s">
        <v>97</v>
      </c>
      <c r="B37" s="15" t="s">
        <v>98</v>
      </c>
      <c r="C37" s="15" t="s">
        <v>78</v>
      </c>
      <c r="D37" s="18">
        <v>5</v>
      </c>
      <c r="E37" s="18">
        <f t="shared" ref="E37:E39" si="31">D37/3*2</f>
        <v>3.3333333333333335</v>
      </c>
      <c r="F37" s="18">
        <f t="shared" ref="F37:F39" si="32">D37*0.85</f>
        <v>4.25</v>
      </c>
      <c r="G37" s="18">
        <f t="shared" ref="G37:G39" si="33">D37*0.82</f>
        <v>4.0999999999999996</v>
      </c>
      <c r="H37" s="18">
        <f t="shared" si="15"/>
        <v>8</v>
      </c>
      <c r="I37" s="18">
        <f t="shared" si="16"/>
        <v>12</v>
      </c>
      <c r="J37" s="18">
        <v>2</v>
      </c>
      <c r="K37" s="18">
        <f t="shared" si="17"/>
        <v>38.683333333333337</v>
      </c>
      <c r="L37" s="29"/>
      <c r="M37" s="8">
        <f t="shared" si="21"/>
        <v>0</v>
      </c>
    </row>
    <row r="38" spans="1:14" s="1" customFormat="1" ht="15" customHeight="1" x14ac:dyDescent="0.35">
      <c r="A38" s="13" t="s">
        <v>99</v>
      </c>
      <c r="B38" s="15" t="s">
        <v>100</v>
      </c>
      <c r="C38" s="15" t="s">
        <v>62</v>
      </c>
      <c r="D38" s="18">
        <v>20</v>
      </c>
      <c r="E38" s="18">
        <f t="shared" si="31"/>
        <v>13.333333333333334</v>
      </c>
      <c r="F38" s="18">
        <f t="shared" si="32"/>
        <v>17</v>
      </c>
      <c r="G38" s="18">
        <f t="shared" si="33"/>
        <v>16.399999999999999</v>
      </c>
      <c r="H38" s="18">
        <f t="shared" si="15"/>
        <v>120</v>
      </c>
      <c r="I38" s="18">
        <f t="shared" si="16"/>
        <v>180</v>
      </c>
      <c r="J38" s="18">
        <v>30</v>
      </c>
      <c r="K38" s="18">
        <f t="shared" si="17"/>
        <v>396.73333333333335</v>
      </c>
      <c r="L38" s="29"/>
      <c r="M38" s="8">
        <f t="shared" si="21"/>
        <v>0</v>
      </c>
    </row>
    <row r="39" spans="1:14" s="1" customFormat="1" ht="15" customHeight="1" x14ac:dyDescent="0.35">
      <c r="A39" s="13" t="s">
        <v>101</v>
      </c>
      <c r="B39" s="15" t="s">
        <v>102</v>
      </c>
      <c r="C39" s="15" t="s">
        <v>103</v>
      </c>
      <c r="D39" s="18">
        <v>5</v>
      </c>
      <c r="E39" s="18">
        <f t="shared" si="31"/>
        <v>3.3333333333333335</v>
      </c>
      <c r="F39" s="18">
        <f t="shared" si="32"/>
        <v>4.25</v>
      </c>
      <c r="G39" s="18">
        <f t="shared" si="33"/>
        <v>4.0999999999999996</v>
      </c>
      <c r="H39" s="18">
        <f t="shared" si="15"/>
        <v>20</v>
      </c>
      <c r="I39" s="18">
        <f t="shared" si="16"/>
        <v>30</v>
      </c>
      <c r="J39" s="18">
        <v>5</v>
      </c>
      <c r="K39" s="18">
        <f t="shared" si="17"/>
        <v>71.683333333333337</v>
      </c>
      <c r="L39" s="29"/>
      <c r="M39" s="8">
        <f t="shared" si="21"/>
        <v>0</v>
      </c>
    </row>
    <row r="40" spans="1:14" s="1" customFormat="1" ht="15" customHeight="1" x14ac:dyDescent="0.35">
      <c r="A40" s="13"/>
      <c r="B40" s="34"/>
      <c r="C40" s="5"/>
      <c r="D40" s="5"/>
      <c r="E40" s="8"/>
      <c r="F40" s="10"/>
      <c r="G40" s="11"/>
      <c r="H40" s="21"/>
      <c r="I40" s="21"/>
      <c r="J40" s="21"/>
      <c r="K40" s="21"/>
      <c r="L40" s="21"/>
      <c r="M40" s="10" t="s">
        <v>52</v>
      </c>
      <c r="N40" s="11">
        <f>SUM(M20:M39)</f>
        <v>0</v>
      </c>
    </row>
    <row r="41" spans="1:14" s="1" customFormat="1" ht="15" customHeight="1" x14ac:dyDescent="0.35">
      <c r="A41" s="22"/>
      <c r="B41" s="23"/>
      <c r="C41" s="24"/>
      <c r="D41" s="24"/>
      <c r="E41" s="25"/>
      <c r="F41" s="25"/>
    </row>
    <row r="42" spans="1:14" s="1" customFormat="1" ht="15" customHeight="1" x14ac:dyDescent="0.35">
      <c r="A42" s="22"/>
      <c r="B42" s="23"/>
      <c r="C42" s="24"/>
      <c r="D42" s="24"/>
      <c r="E42" s="26"/>
      <c r="F42" s="26"/>
      <c r="M42" s="10" t="s">
        <v>104</v>
      </c>
      <c r="N42" s="10">
        <f>SUM(N4:N41)</f>
        <v>0</v>
      </c>
    </row>
  </sheetData>
  <mergeCells count="3">
    <mergeCell ref="A1:F1"/>
    <mergeCell ref="A3:M3"/>
    <mergeCell ref="A19:M19"/>
  </mergeCells>
  <pageMargins left="0.75" right="0.75" top="1" bottom="1" header="0.5" footer="0.5"/>
  <pageSetup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F74F7A8268F045B14CDCCDE3E8583F" ma:contentTypeVersion="10" ma:contentTypeDescription="Create a new document." ma:contentTypeScope="" ma:versionID="8a7dc527f89f6663c036a7b27dd3a176">
  <xsd:schema xmlns:xsd="http://www.w3.org/2001/XMLSchema" xmlns:xs="http://www.w3.org/2001/XMLSchema" xmlns:p="http://schemas.microsoft.com/office/2006/metadata/properties" xmlns:ns2="9ead2965-0b26-4dfd-8009-014d5c92a08c" xmlns:ns3="f482a083-abe7-41bf-8477-aa7d5d071adc" targetNamespace="http://schemas.microsoft.com/office/2006/metadata/properties" ma:root="true" ma:fieldsID="449802d00df40d390a49a1cabcc065f1" ns2:_="" ns3:_="">
    <xsd:import namespace="9ead2965-0b26-4dfd-8009-014d5c92a08c"/>
    <xsd:import namespace="f482a083-abe7-41bf-8477-aa7d5d071a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ad2965-0b26-4dfd-8009-014d5c92a0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82a083-abe7-41bf-8477-aa7d5d071ad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EB4DE2-4659-4479-8B12-F6448F01E0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0BCA61-9706-4520-BDFB-BBFE628300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99277A4-8396-4952-82D8-EEE95B668D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J.12 Produce Base Year</vt:lpstr>
      <vt:lpstr>J.12 Produce OPY1</vt:lpstr>
      <vt:lpstr>J.12 Produce OPY2</vt:lpstr>
      <vt:lpstr>J.12 Produce OPY3</vt:lpstr>
      <vt:lpstr>J.12 Produce OPY4</vt:lpstr>
    </vt:vector>
  </TitlesOfParts>
  <Manager/>
  <Company>DC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 User</dc:creator>
  <cp:keywords/>
  <dc:description/>
  <cp:lastModifiedBy>Hashmi, Zahra (DCPS)</cp:lastModifiedBy>
  <cp:revision/>
  <dcterms:created xsi:type="dcterms:W3CDTF">2012-02-13T20:28:51Z</dcterms:created>
  <dcterms:modified xsi:type="dcterms:W3CDTF">2021-05-27T12:57:37Z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0x01010083F74F7A8268F045B14CDCCDE3E8583F</vt:lpwstr>
  </property>
</Properties>
</file>